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610" tabRatio="715" activeTab="0"/>
  </bookViews>
  <sheets>
    <sheet name="Índice_Anexos_ICT" sheetId="1" r:id="rId1"/>
    <sheet name="A1" sheetId="2" r:id="rId2"/>
    <sheet name="A2" sheetId="3" r:id="rId3"/>
    <sheet name="A3" sheetId="4" r:id="rId4"/>
    <sheet name="A4" sheetId="5" r:id="rId5"/>
    <sheet name="A6" sheetId="6" r:id="rId6"/>
    <sheet name="A5" sheetId="7" r:id="rId7"/>
    <sheet name="A7" sheetId="8" r:id="rId8"/>
    <sheet name="A8" sheetId="9" r:id="rId9"/>
    <sheet name="A9" sheetId="10" r:id="rId10"/>
    <sheet name="A10" sheetId="11" r:id="rId11"/>
    <sheet name="A11" sheetId="12" r:id="rId12"/>
  </sheets>
  <definedNames>
    <definedName name="_ftn1" localSheetId="1">"[1]a2!#ref!"</definedName>
    <definedName name="_ftn2" localSheetId="1">"[1]a2!#ref!"</definedName>
    <definedName name="_ftnref1" localSheetId="1">'A1'!$A$13</definedName>
    <definedName name="_ftnref2" localSheetId="1">"[1]a2!#ref!"</definedName>
    <definedName name="Print_Titles_0" localSheetId="1">'A1'!$1:$9</definedName>
    <definedName name="Print_Titles_0" localSheetId="10">'A10'!$1:$9</definedName>
    <definedName name="Print_Titles_0" localSheetId="2">'A2'!$1:$9</definedName>
    <definedName name="Print_Titles_0" localSheetId="3">'A3'!$1:$10</definedName>
    <definedName name="Print_Titles_0" localSheetId="4">'A4'!$1:$11</definedName>
    <definedName name="Print_Titles_0" localSheetId="6">'A5'!$1:$10</definedName>
    <definedName name="Print_Titles_0" localSheetId="5">'A6'!$1:$9</definedName>
    <definedName name="Print_Titles_0" localSheetId="7">'A7'!$1:$10</definedName>
    <definedName name="Print_Titles_0" localSheetId="8">'A8'!$1:$9</definedName>
    <definedName name="Print_Titles_0_0" localSheetId="1">'A1'!$1:$9</definedName>
    <definedName name="Print_Titles_0_0" localSheetId="10">'A10'!$1:$9</definedName>
    <definedName name="Print_Titles_0_0" localSheetId="2">'A2'!$1:$9</definedName>
    <definedName name="Print_Titles_0_0" localSheetId="3">'A3'!$1:$10</definedName>
    <definedName name="Print_Titles_0_0" localSheetId="4">'A4'!$1:$11</definedName>
    <definedName name="Print_Titles_0_0" localSheetId="6">'A5'!$1:$10</definedName>
    <definedName name="Print_Titles_0_0" localSheetId="5">'A6'!$1:$9</definedName>
    <definedName name="Print_Titles_0_0" localSheetId="7">'A7'!$1:$10</definedName>
    <definedName name="Print_Titles_0_0" localSheetId="8">'A8'!$1:$9</definedName>
    <definedName name="Print_Titles_0_0_0" localSheetId="10">'A10'!$1:$9</definedName>
    <definedName name="Print_Titles_0_0_0" localSheetId="2">'A2'!$1:$9</definedName>
    <definedName name="Print_Titles_0_0_0" localSheetId="3">'A3'!$1:$10</definedName>
    <definedName name="Print_Titles_0_0_0" localSheetId="4">'A4'!$1:$11</definedName>
    <definedName name="Print_Titles_0_0_0" localSheetId="6">'A5'!$1:$10</definedName>
    <definedName name="Print_Titles_0_0_0" localSheetId="5">'A6'!$1:$9</definedName>
    <definedName name="Print_Titles_0_0_0" localSheetId="7">'A7'!$1:$10</definedName>
    <definedName name="Print_Titles_0_0_0" localSheetId="8">'A8'!$1:$9</definedName>
    <definedName name="Print_Titles_0_0_0_0" localSheetId="10">'A10'!$1:$9</definedName>
    <definedName name="Print_Titles_0_0_0_0" localSheetId="2">'A2'!$1:$9</definedName>
    <definedName name="Print_Titles_0_0_0_0" localSheetId="3">'A3'!$1:$10</definedName>
    <definedName name="Print_Titles_0_0_0_0" localSheetId="4">'A4'!$1:$11</definedName>
    <definedName name="Print_Titles_0_0_0_0" localSheetId="6">'A5'!$1:$10</definedName>
    <definedName name="Print_Titles_0_0_0_0" localSheetId="5">'A6'!$1:$9</definedName>
    <definedName name="Print_Titles_0_0_0_0" localSheetId="7">'A7'!$1:$10</definedName>
    <definedName name="Print_Titles_0_0_0_0" localSheetId="8">'A8'!$1:$9</definedName>
    <definedName name="Print_Titles_0_0_0_0_0" localSheetId="10">'A10'!$1:$9</definedName>
    <definedName name="Print_Titles_0_0_0_0_0" localSheetId="2">'A2'!$1:$9</definedName>
    <definedName name="Print_Titles_0_0_0_0_0" localSheetId="3">'A3'!$1:$10</definedName>
    <definedName name="Print_Titles_0_0_0_0_0" localSheetId="4">'A4'!$1:$11</definedName>
    <definedName name="Print_Titles_0_0_0_0_0" localSheetId="6">'A5'!$1:$10</definedName>
    <definedName name="Print_Titles_0_0_0_0_0" localSheetId="5">'A6'!$1:$9</definedName>
    <definedName name="Print_Titles_0_0_0_0_0" localSheetId="7">'A7'!$1:$10</definedName>
    <definedName name="Print_Titles_0_0_0_0_0" localSheetId="8">'A8'!$1:$9</definedName>
    <definedName name="_xlnm.Print_Titles" localSheetId="1">'A1'!$1:$9</definedName>
    <definedName name="_xlnm.Print_Titles" localSheetId="10">'A10'!$1:$9</definedName>
    <definedName name="_xlnm.Print_Titles" localSheetId="11">'A11'!$1:$9</definedName>
    <definedName name="_xlnm.Print_Titles" localSheetId="2">'A2'!$1:$9</definedName>
    <definedName name="_xlnm.Print_Titles" localSheetId="3">'A3'!$1:$10</definedName>
    <definedName name="_xlnm.Print_Titles" localSheetId="4">'A4'!$1:$11</definedName>
    <definedName name="_xlnm.Print_Titles" localSheetId="6">'A5'!$1:$10</definedName>
    <definedName name="_xlnm.Print_Titles" localSheetId="5">'A6'!$1:$9</definedName>
    <definedName name="_xlnm.Print_Titles" localSheetId="7">'A7'!$1:$10</definedName>
    <definedName name="_xlnm.Print_Titles" localSheetId="8">'A8'!$1:$9</definedName>
    <definedName name="_xlnm.Print_Titles" localSheetId="0">'Índice_Anexos_ICT'!$1:$9</definedName>
  </definedNames>
  <calcPr fullCalcOnLoad="1"/>
</workbook>
</file>

<file path=xl/sharedStrings.xml><?xml version="1.0" encoding="utf-8"?>
<sst xmlns="http://schemas.openxmlformats.org/spreadsheetml/2006/main" count="1329" uniqueCount="757">
  <si>
    <t>ANEXOS DEL INFORME DE CUMPLIMIENTO TRIBUTARIO</t>
  </si>
  <si>
    <t>RAZÓN SOCIAL:</t>
  </si>
  <si>
    <t>COMPAÑÍA XYZ S.A.</t>
  </si>
  <si>
    <t>RUC:</t>
  </si>
  <si>
    <t>XXXXXXXXXXXXX</t>
  </si>
  <si>
    <t>ÍNDICE DE CONTENIDOS</t>
  </si>
  <si>
    <t>DESCRIPCIÓN</t>
  </si>
  <si>
    <t>No. ANEXO</t>
  </si>
  <si>
    <t>APLICA
(SI/NO)</t>
  </si>
  <si>
    <t>PARTE I. ANEXOS GENERALES</t>
  </si>
  <si>
    <t>Anexo 1</t>
  </si>
  <si>
    <t>-</t>
  </si>
  <si>
    <t xml:space="preserve">SEGUIMIENTO DE LAS OBSERVACIONES Y RECOMENDACIONES SOBRE ASPECTOS TRIBUTARIOS </t>
  </si>
  <si>
    <t>Información del seguimiento de las observaciones y recomendaciones sobre aspectos tributarios del ejercicio fiscal anterior</t>
  </si>
  <si>
    <t>Anexo 2</t>
  </si>
  <si>
    <t>PARTE II. ANEXOS DEL IMPUESTO A LA RENTA</t>
  </si>
  <si>
    <t>DETALLE DE LA DECLARACIÓN DE IMPUESTO A LA RENTA</t>
  </si>
  <si>
    <t>Anexo 5</t>
  </si>
  <si>
    <t>Anexo 6</t>
  </si>
  <si>
    <t>Aplicación del ajuste cuando el contribuyente no haya diferenciado en su contabilidad los costos y gastos directamente atribuibles a la generación de ingresos exentos</t>
  </si>
  <si>
    <t>Cálculo de la participación a trabajadores atribuible a ingresos exentos y no objeto del impuesto a la renta</t>
  </si>
  <si>
    <t>CONCILIACIÓN TRIBUTARIA - DIFERENCIAS PERMANENTES (DEDUCCIONES ADICIONALES)</t>
  </si>
  <si>
    <t>Detalle y conciliación de deducciones adicionales</t>
  </si>
  <si>
    <t>Anexo 7</t>
  </si>
  <si>
    <t>CONCILIACIÓN TRIBUTARIA - DIFERENCIAS TEMPORARIAS</t>
  </si>
  <si>
    <t>Anexo 8</t>
  </si>
  <si>
    <t>CONCILIACIÓN DEL INGRESO CONTABLE CON LA FACTURACIÓN EMITIDA EN EL EJERCICIO FISCAL</t>
  </si>
  <si>
    <t>Anexo 9</t>
  </si>
  <si>
    <t>Anexo 10</t>
  </si>
  <si>
    <t>Anexo 11</t>
  </si>
  <si>
    <t>PARTE III. ANEXOS DE OTROS IMPUESTOS, REVISIONES ESPECÍFICAS Y SECTORES ECONÓMICOS</t>
  </si>
  <si>
    <t>OPERACIONES CON EL EXTERIOR</t>
  </si>
  <si>
    <t>SECTOR MINERO</t>
  </si>
  <si>
    <t>INFORME DE CUMPLIMIENTO TRIBUTARIO</t>
  </si>
  <si>
    <t>Índice</t>
  </si>
  <si>
    <t>ANEXO No. 1</t>
  </si>
  <si>
    <t>Descripción</t>
  </si>
  <si>
    <t xml:space="preserve">NOTAS :
</t>
  </si>
  <si>
    <t>ANEXO No. 2</t>
  </si>
  <si>
    <t>Seguimiento efectuado por el auditor</t>
  </si>
  <si>
    <t>Observación</t>
  </si>
  <si>
    <t>Recomendación</t>
  </si>
  <si>
    <t>Fecha de implementación de las acciones efectuadas por la compañía auditada</t>
  </si>
  <si>
    <t>Acciones implementadas por la compañía auditada</t>
  </si>
  <si>
    <t>Comentarios y observaciones del auditor sobre las acciones realizadas</t>
  </si>
  <si>
    <t>XXXXXXXXXXXXXXXXXXXXXXXXXXXXXXXXXXXXXXXXXXXXXXXXXXXXXXXXXXXXXXXXXXXXXXXXXXXXXXXXXXXXXXXXXXXXXXXXXXX</t>
  </si>
  <si>
    <t>dd/mm/aaaa</t>
  </si>
  <si>
    <t>XXXXXXXXXXXXXXXXXXXXXXXXXXXXXXXXXXXXXXXXXXXXXXXX</t>
  </si>
  <si>
    <t>XXXXXXXXXXXXXXXXXXXXXXXXXXXXXXXXXXXXXXXXXXXXXXXXXXXXXXXXXXXXXXXXXX</t>
  </si>
  <si>
    <t>a. En caso de que la compañía no haya sido sujeta a examen de auditoría por el ejercicio fiscal anterior, el anexo deberá ser presentado con el texto “No Aplica”.</t>
  </si>
  <si>
    <t>b. Las diferencias positivas corresponden a valores a favor de la Administración Tributaria.</t>
  </si>
  <si>
    <t>ANEXO No. 3</t>
  </si>
  <si>
    <t>ANEXO No. 4</t>
  </si>
  <si>
    <t>Datos de la declaración del Impuesto a la Renta (a)</t>
  </si>
  <si>
    <t>Número de Casillero</t>
  </si>
  <si>
    <t>Nombre del Casillero</t>
  </si>
  <si>
    <t>Valor declarado</t>
  </si>
  <si>
    <t>Código de cuenta contable</t>
  </si>
  <si>
    <t>Nombre de la Cuenta</t>
  </si>
  <si>
    <t>{1}</t>
  </si>
  <si>
    <t>(b)</t>
  </si>
  <si>
    <t>{2}</t>
  </si>
  <si>
    <t>{3}={2-1}</t>
  </si>
  <si>
    <t>b. Los códigos de cuentas deberán ser ingresados al máximo detalle posible, de tal forma que los componentes de cada casillero se puedan identificar claramente.</t>
  </si>
  <si>
    <t>ANEXO No. 5</t>
  </si>
  <si>
    <t>CONCILIACIÓN TRIBUTARIA - DIFERENCIAS PERMANENTES</t>
  </si>
  <si>
    <t>No. Casillero de la declaración de impuesto a la renta</t>
  </si>
  <si>
    <t>Nombre de la cuenta contable</t>
  </si>
  <si>
    <t>Valor total en libros contables</t>
  </si>
  <si>
    <t>(a)</t>
  </si>
  <si>
    <t>(c)</t>
  </si>
  <si>
    <t>(d)</t>
  </si>
  <si>
    <t>(e)</t>
  </si>
  <si>
    <t>(f)</t>
  </si>
  <si>
    <t xml:space="preserve">No. Casillero de la declaración de impuesto a la renta </t>
  </si>
  <si>
    <t>Total</t>
  </si>
  <si>
    <t>Dividendos exentos y efectos por método de participación</t>
  </si>
  <si>
    <t>Otras rentas exentas e ingresos no objeto de impuesto a la renta</t>
  </si>
  <si>
    <t>Ingresos sujetos a impuesto a la renta único</t>
  </si>
  <si>
    <t>c. Los códigos de cuentas deberán ser ingresados al máximo detalle posible, de tal forma que los componentes de cada casillero se puedan identificar claramente.</t>
  </si>
  <si>
    <t>f. Corresponde a la sumatoria de las operaciones efectuadas en el ejercicio fiscal, en valor monetario de conformidad con el código contable indicado.</t>
  </si>
  <si>
    <t>ANEXO No. 6</t>
  </si>
  <si>
    <t xml:space="preserve">GASTOS NO DEDUCIBLES LOCALES Y DEL EXTERIOR / GASTOS INCURRIDOS PARA GENERAR INGRESOS EXENTOS / </t>
  </si>
  <si>
    <t>(g)</t>
  </si>
  <si>
    <r>
      <rPr>
        <b/>
        <sz val="8"/>
        <rFont val="Arial"/>
        <family val="2"/>
      </rPr>
      <t xml:space="preserve">Total según libros contables  </t>
    </r>
    <r>
      <rPr>
        <b/>
        <sz val="8"/>
        <color indexed="10"/>
        <rFont val="Arial"/>
        <family val="2"/>
      </rPr>
      <t>{1}</t>
    </r>
  </si>
  <si>
    <t xml:space="preserve">Descripción </t>
  </si>
  <si>
    <t>No. Casillero de la declaración de impuesto a la renta (en caso de aplicar)</t>
  </si>
  <si>
    <t>Referencia</t>
  </si>
  <si>
    <t>Ingresos exentos:</t>
  </si>
  <si>
    <t>XXXXXXXXX</t>
  </si>
  <si>
    <t>Total ingresos exentos para la aplicación del ajuste</t>
  </si>
  <si>
    <t>Total Ingresos declarados en el impuesto a la renta</t>
  </si>
  <si>
    <t>(±) Ajustes al valor de ingresos (conciliación tributaria):</t>
  </si>
  <si>
    <t>Total ingresos para la aplicación del ajuste</t>
  </si>
  <si>
    <t>{3}</t>
  </si>
  <si>
    <t>Porcentaje que representan los ingresos exentos sobre el total de ingresos</t>
  </si>
  <si>
    <t>{4}={2 / 3}</t>
  </si>
  <si>
    <t>Total Costos y Gastos declarados en el impuesto a la renta</t>
  </si>
  <si>
    <t>(±) Ajustes al valor de costos y gastos (conciliación tributaria):</t>
  </si>
  <si>
    <t>Total costos y gastos para la aplicación del ajuste</t>
  </si>
  <si>
    <t>{5}</t>
  </si>
  <si>
    <t>Valor del ajuste que corresponde a costos y gastos incurridos para generar ingresos exentos</t>
  </si>
  <si>
    <t>{6}={4 * 5}</t>
  </si>
  <si>
    <t>{7}</t>
  </si>
  <si>
    <t>{8}</t>
  </si>
  <si>
    <t>Gastos incurridos para generar ingresos exentos y gastos atribuidos a ingresos no objeto de impuesto a la renta</t>
  </si>
  <si>
    <t>{9}</t>
  </si>
  <si>
    <t>Participación a trabajadores atribuibles a ingresos exentos y no objeto del impuesto a la renta</t>
  </si>
  <si>
    <t>{10}={7*15%}+{{8-9}*15%}</t>
  </si>
  <si>
    <t>Gastos no deducibles locales</t>
  </si>
  <si>
    <t>{11}</t>
  </si>
  <si>
    <t>Gastos no deducibles del exterior</t>
  </si>
  <si>
    <t>{12}</t>
  </si>
  <si>
    <t>{13}</t>
  </si>
  <si>
    <t>{14}</t>
  </si>
  <si>
    <t>Costos y gastos deducibles incurridos para generar ingresos sujetos a impuesto a la renta único</t>
  </si>
  <si>
    <t>{15}</t>
  </si>
  <si>
    <t>Total gastos no deducibles locales y del exterior / incurridos para generar ingresos exentos / atribuidos a ingresos no objetos de impuesto a la renta / incurridos para generar ingresos sujetos a impuesto a la renta único declarados</t>
  </si>
  <si>
    <r>
      <rPr>
        <b/>
        <sz val="8"/>
        <rFont val="Arial"/>
        <family val="2"/>
      </rPr>
      <t xml:space="preserve">Diferencias </t>
    </r>
    <r>
      <rPr>
        <b/>
        <sz val="8"/>
        <color indexed="56"/>
        <rFont val="Arial"/>
        <family val="2"/>
      </rPr>
      <t>(h)</t>
    </r>
  </si>
  <si>
    <t>g. Corresponde a la sumatoria de las operaciones efectuadas en el ejercicio fiscal, en valor monetario de conformidad con el código contable indicado.</t>
  </si>
  <si>
    <t>ANEXO No. 7</t>
  </si>
  <si>
    <t>DEDUCCIONES ADICIONALES</t>
  </si>
  <si>
    <t>Descripción de la deducción</t>
  </si>
  <si>
    <t>Normativa aplicable para considerar la deducción</t>
  </si>
  <si>
    <t>No. Operaciones efectuadas en el ejercicio fiscal</t>
  </si>
  <si>
    <t>Valor en libros contables</t>
  </si>
  <si>
    <t>% de deducción adicional a considerar en base a la normativa aplicable</t>
  </si>
  <si>
    <t>Valor de la deducción a considerar en base a la normativa aplicable</t>
  </si>
  <si>
    <t>Total según el contribuyente</t>
  </si>
  <si>
    <t>a. Los códigos de cuentas deberán ser ingresados al máximo detalle posible, de tal forma que los componentes del casillero se puedan identificar claramente.</t>
  </si>
  <si>
    <t>b. Se deberá especificar el tipo de deducción adicional que se haya efectuado, por ejemplo: Deducciones que correspondan a remuneraciones y beneficios sociales sobre los que se aporte al Instituto Ecuatoriano de Seguridad Social, por incremento neto de empleos.</t>
  </si>
  <si>
    <t>c. Se debe detallar la normativa aplicable para considerar la deducción adicional, por ejemplo: Inciso cuarto, numeral 9 del artículo 10 de la Ley de Régimen Tributario Interno.</t>
  </si>
  <si>
    <t>e. Corresponde al porcentaje de deducción adicional a considerar en base a la normativa aplicable, por ejemplo para el incremento neto de empleos el porcentaje adicional a deducirse corresponde al 100%.</t>
  </si>
  <si>
    <t>f. Corresponde al valor en libros por el % de deducción adicional.</t>
  </si>
  <si>
    <t>ANEXO No. 8</t>
  </si>
  <si>
    <t>No. Cuenta Contable</t>
  </si>
  <si>
    <t>Saldo bruto del Activo por Impuestos Diferidos al 31 de diciembre del ejercicio fiscal auditado</t>
  </si>
  <si>
    <t>Saldo neto del Activo por Impuestos Diferidos al 31 de diciembre del ejercicio fiscal auditado</t>
  </si>
  <si>
    <t>Variación del saldo del Activo por Impuestos Diferidos durante el ejercicio fiscal auditado</t>
  </si>
  <si>
    <t>Observaciones</t>
  </si>
  <si>
    <t xml:space="preserve">{3} = {1-2} </t>
  </si>
  <si>
    <t>{4}</t>
  </si>
  <si>
    <t>Tipo</t>
  </si>
  <si>
    <t>Saldo de pérdidas fiscales de periodos anteriores por amortizar al 31 de diciembre del ejercicio fiscal auditado</t>
  </si>
  <si>
    <r>
      <rPr>
        <b/>
        <sz val="8"/>
        <rFont val="Arial"/>
        <family val="2"/>
      </rPr>
      <t xml:space="preserve">Ajustes por nuevas estimaciones contables (en caso de aplicar)
</t>
    </r>
    <r>
      <rPr>
        <b/>
        <sz val="8"/>
        <color indexed="56"/>
        <rFont val="Arial"/>
        <family val="2"/>
      </rPr>
      <t xml:space="preserve"> (g)</t>
    </r>
  </si>
  <si>
    <t>Tasa fiscal aplicada</t>
  </si>
  <si>
    <t>Pérdidas fiscales de periodos anteriores</t>
  </si>
  <si>
    <t>Valores declarados</t>
  </si>
  <si>
    <t>Año 2017</t>
  </si>
  <si>
    <t>Año 2018</t>
  </si>
  <si>
    <t>Utilidad gravable</t>
  </si>
  <si>
    <t>Pérdida sujeta a amortización</t>
  </si>
  <si>
    <t>Límite de amortización de pérdidas</t>
  </si>
  <si>
    <t>Detalle</t>
  </si>
  <si>
    <t>Amortización del período</t>
  </si>
  <si>
    <t>Amortización Acumulada</t>
  </si>
  <si>
    <t>Saldo no amortizado al 31 de diciembre del ejercicio fiscal auditado</t>
  </si>
  <si>
    <t>{6}</t>
  </si>
  <si>
    <t>Valor declarado de la amortización de pérdidas</t>
  </si>
  <si>
    <t>Valor calculado del límite de la amortización de pérdidas</t>
  </si>
  <si>
    <t>Nombre de la Cuenta Contable</t>
  </si>
  <si>
    <t>Año de reconocimiento inicial de la diferencia temporaria</t>
  </si>
  <si>
    <t>Valor según Libros 
(Base NIIF)</t>
  </si>
  <si>
    <t>Base Fiscal</t>
  </si>
  <si>
    <t>Tasa Fiscal aplicada</t>
  </si>
  <si>
    <t>Saldo neto del Activo por Impuestos Diferidos al 31 de diciembre del ejercicio fiscal anterior al auditado</t>
  </si>
  <si>
    <t xml:space="preserve">{3} = {1- 2} </t>
  </si>
  <si>
    <t>{5} = {3*4}</t>
  </si>
  <si>
    <t>{7} = {5-6}</t>
  </si>
  <si>
    <t>{9} = {7-8}</t>
  </si>
  <si>
    <t>Saldo del Pasivo por Impuestos Diferidos al 31 de diciembre del ejercicio fiscal auditado</t>
  </si>
  <si>
    <t>Saldo del Pasivo por Impuestos Diferidos al 31 de diciembre del ejercicio fiscal anterior al auditado</t>
  </si>
  <si>
    <t>Variación del saldo del Pasivo por Impuestos Diferidos durante el ejercicio fiscal auditado</t>
  </si>
  <si>
    <t xml:space="preserve">{4} </t>
  </si>
  <si>
    <t>{6} = {1-2+3-4}</t>
  </si>
  <si>
    <t>{7} = {1+3+5-6}</t>
  </si>
  <si>
    <t xml:space="preserve">Total </t>
  </si>
  <si>
    <t>Elemento de Propiedad, planta y equipo</t>
  </si>
  <si>
    <t xml:space="preserve">Clase </t>
  </si>
  <si>
    <t>Costo Histórico</t>
  </si>
  <si>
    <t>Fecha de la reexpresión o revaluación</t>
  </si>
  <si>
    <t xml:space="preserve">Valor reexpresado o revaluado </t>
  </si>
  <si>
    <t>Valor residual</t>
  </si>
  <si>
    <t>Gasto Depreciación correspondiente a la reexpresión o revaluación</t>
  </si>
  <si>
    <t>Gasto No Deducible por reexpresión o revaluación según contribuyente</t>
  </si>
  <si>
    <t>{3} = {1-2}</t>
  </si>
  <si>
    <t>Edificios y otros inmuebles (excepto terrenos)</t>
  </si>
  <si>
    <t>Naves, aeronaves, barcazas y similares</t>
  </si>
  <si>
    <t>Maquinaria, equipo, instalaciones y adecuaciones</t>
  </si>
  <si>
    <t>Plantas productoras (agricultura)</t>
  </si>
  <si>
    <t>Otros</t>
  </si>
  <si>
    <t>a. Activos por impuestos diferidos son las cantidades de impuestos sobre las ganancias a recuperar en periodos futuros, relacionadas con:
     - las diferencias temporarias deducibles;
     - la compensación de pérdidas obtenidas en periodos anteriores, que todavía no hayan sido objeto de deducción fiscal; y
     - la compensación de créditos no utilizados procedentes de periodos anteriores.</t>
  </si>
  <si>
    <t>b. Corresponde a la utilización de remanentes de anticipos, retenciones de Impuesto a la Renta de años anteriores y/o Impuesto a la Salida de Divisas. Para que el sujeto pasivo pueda hacer uso del crédito tributario originado en el pago del anticipo, anticipo mínimo (cuando la normativa lo ampare), las retenciones que le hayan sido efectuadas o el impuesto a la salida de divisas, para el pago del Impuesto a la Renta causado de períodos futuros, este crédito tributario debe ser reconocido por la Administración, o informado a ella respecto de su utilización, de conformidad con los casos y formas previstos en la normativa tributaria vigente.</t>
  </si>
  <si>
    <t>d. Corresponde al valor de los créditos fiscales de periodos anteriores utilizados (recuperados) en la liquidación del impuesto a la renta del ejercicio fiscal auditado.</t>
  </si>
  <si>
    <t>e. De acuerdo a las Normas Internacionales de Información Financiera (NIIF), el importe en libros de un activo por impuestos diferidos debe someterse a revisión al final de cada periodo sobre el que se informe. La entidad debe reducir el importe del saldo del activo por impuestos diferidos, en la medida que estime probable que no dispondrá de suficiente ganancia fiscal, en el futuro, como para permitir cargar contra la misma la totalidad o una parte de los beneficios que comporta el activo por impuestos diferidos. Esta reducción deberá ser objeto de reversión, en la medida en que pase a ser probable que haya disponible suficiente ganancia fiscal. En consecuencia, este ajuste al saldo de los activos por impuestos diferidos es únicamente de carácter contable, en caso de aplicar, y no implica que el valor ajustado haya sido recuperado en la liquidación del impuesto a la renta del ejercicio fiscal auditado.</t>
  </si>
  <si>
    <t>f. Este cuadro tiene como objetivo reportar solamente el saldo del activo por impuesto diferido procedente de las 'pérdidas fiscales de periodos anteriores por amortizar'.</t>
  </si>
  <si>
    <t xml:space="preserve">g. Según las Normas Internacionales de Información Financiera (NIIF), los criterios a emplear para el reconocimiento de los activos por impuestos diferidos, que nacen de la posibilidad de compensación de pérdidas y créditos fiscales no utilizados, son los mismos que los utilizados para reconocer activos por impuestos diferidos surgidos de las diferencias temporarias deducibles. No obstante, la existencia de pérdidas fiscales no utilizadas puede ser una evidencia para suponer que, en el futuro, no se dispondrá de ganancias fiscales. Por tanto, cuando una entidad tiene en su historial pérdidas recientes, procederá a reconocer un activo por impuestos diferidos surgido de pérdidas o créditos fiscales no utilizados, solo si dispone de una cantidad suficiente de diferencias temporarias imponibles, o bien si existe alguna otra evidencia convincente de que dispondrá en el futuro de suficiente ganancia fiscal, contra la que cargar dichas pérdidas o créditos. </t>
  </si>
  <si>
    <t>h. De conformidad con lo establecido en el artículo 11 de la Ley de Régimen Tributario Interno en concordancia con el literal c) del numeral 8 del artículo 28 de su Reglamento.</t>
  </si>
  <si>
    <t>Valor</t>
  </si>
  <si>
    <t>Nombre de cuenta contable</t>
  </si>
  <si>
    <t>TOTAL</t>
  </si>
  <si>
    <t>{3}={1-2}</t>
  </si>
  <si>
    <t>Gastos por pérdidas netas por deterioro en el valor de activos financieros (provisiones para créditos incobrables) declarados</t>
  </si>
  <si>
    <t>Gastos por pérdidas netas por deterioro en el valor de activos financieros (provisiones para créditos incobrables) declarados como no deducibles</t>
  </si>
  <si>
    <t>{10}</t>
  </si>
  <si>
    <t>{3 = 1 - 2}</t>
  </si>
  <si>
    <t>No. Casillero de la declaración de I. Renta</t>
  </si>
  <si>
    <t>Datos de la persona natural / sociedad del exterior</t>
  </si>
  <si>
    <t>Monto total de la transacción en la moneda de pago</t>
  </si>
  <si>
    <t>Monto total de la transacción en dólares</t>
  </si>
  <si>
    <t>Tipo de renta según CDI</t>
  </si>
  <si>
    <t>Artículo del CDI que aplicó</t>
  </si>
  <si>
    <t>¿Efectuó retención?
(SI/NO)</t>
  </si>
  <si>
    <t>Porcentaje de impuesto aplicable según CDI</t>
  </si>
  <si>
    <t>No. Identificación tributaria</t>
  </si>
  <si>
    <t>País de residencia fiscal</t>
  </si>
  <si>
    <t>¿Es parte relacionada? (SI/NO)</t>
  </si>
  <si>
    <t>Normativa para ser considerada como parte relacionada</t>
  </si>
  <si>
    <t>Normativa de soporte que aplicó para no efectuar la retención</t>
  </si>
  <si>
    <t>Porcentaje de retención</t>
  </si>
  <si>
    <t>¿Requiere certificación de auditores independientes?
(SI/NO)</t>
  </si>
  <si>
    <t>Identificación del auditor independiente que realiza la certificación</t>
  </si>
  <si>
    <t>Razón social del auditor independiente que realiza la certificación</t>
  </si>
  <si>
    <t>País de residencia del auditor independiente que realiza la certificación</t>
  </si>
  <si>
    <t>Según información registrada en los Formularios de Registro de Créditos Externos del Banco Central del Ecuador (BCE)</t>
  </si>
  <si>
    <t>Tasa de Interés del Crédito 
(Fija o Variable)</t>
  </si>
  <si>
    <t>Tipo de deuda (Originaria o Renegociada)</t>
  </si>
  <si>
    <t>Pagos por intereses</t>
  </si>
  <si>
    <t>Costo / Gasto financiero del año auditado</t>
  </si>
  <si>
    <t>Pagos de capital</t>
  </si>
  <si>
    <t>Pagos de capital por el año auditado</t>
  </si>
  <si>
    <t>Datos del prestamista</t>
  </si>
  <si>
    <t>Ubicación del origen</t>
  </si>
  <si>
    <t>Fecha de las operaciones</t>
  </si>
  <si>
    <t>Número del registro</t>
  </si>
  <si>
    <t>Porcentaje de tasa de interés</t>
  </si>
  <si>
    <t>Plazo 
(meses)</t>
  </si>
  <si>
    <t>Destino del crédito</t>
  </si>
  <si>
    <t>Monto del crédito en la moneda de pago</t>
  </si>
  <si>
    <t>Monto del crédito en dólares</t>
  </si>
  <si>
    <t>¿Es una Institución Financiera del exterior legalmente establecida? (SI/NO)</t>
  </si>
  <si>
    <t>¿Es una entidad no financiera especializada calificada? 
(SI/NO)</t>
  </si>
  <si>
    <t>Ciudad</t>
  </si>
  <si>
    <t>País</t>
  </si>
  <si>
    <t>Suscripción</t>
  </si>
  <si>
    <t>Desembolso</t>
  </si>
  <si>
    <t>Registro</t>
  </si>
  <si>
    <t>Datos de la contraparte nacional o extranjera</t>
  </si>
  <si>
    <r>
      <rPr>
        <b/>
        <sz val="8"/>
        <rFont val="Arial"/>
        <family val="2"/>
      </rPr>
      <t xml:space="preserve">Tipo de derivado financiero
</t>
    </r>
    <r>
      <rPr>
        <b/>
        <sz val="8"/>
        <color indexed="56"/>
        <rFont val="Arial"/>
        <family val="2"/>
      </rPr>
      <t>(h)</t>
    </r>
  </si>
  <si>
    <t>Activo subyacente</t>
  </si>
  <si>
    <t>No. Contratos vigentes en el año auditado</t>
  </si>
  <si>
    <t>Fecha de inicio del contrato</t>
  </si>
  <si>
    <t>Fecha de vencimiento del contrato</t>
  </si>
  <si>
    <t>Valor del derivado financiero al 01 de enero del año  auditado</t>
  </si>
  <si>
    <t>Valor del derivado financiero al 31 de diciembre del año  auditado</t>
  </si>
  <si>
    <t>Ganancia / Pérdida en el año auditado</t>
  </si>
  <si>
    <t>Monto del ingreso en la moneda de pago</t>
  </si>
  <si>
    <t>Monto del ingreso en dólares</t>
  </si>
  <si>
    <t>a. Corresponde al número del casillero del formulario 101, Declaración del impuesto a la renta y presentación de estados financieros para sociedades y establecimientos permanentes, vigente para el ejercicio fiscal auditado; en donde se declararon las operaciones con el exterior.</t>
  </si>
  <si>
    <t>d. Corresponde al tipo de renta especificada en cada Convenio para Evitar la Doble Imposición (CDI) que aplica a la transacción informada, como por ejemplo: Beneficios Empresariales, Dividendos, Intereses, Regalías, Artistas, Estudiantes, etc.</t>
  </si>
  <si>
    <t>f. Se debe detallar el uso de los fondos provenientes del préstamo.</t>
  </si>
  <si>
    <t>g. Corresponde a los desembolsos de dinero efectuados por el pago de intereses y capital del crédito en el exterior. Se debe registrar el valor acumulado desde el inicio del crédito.</t>
  </si>
  <si>
    <t>h. Señalar la clase de derivado financiero por ejemplo: opciones, futuros, swaps, forwards, etc.</t>
  </si>
  <si>
    <t>Mes</t>
  </si>
  <si>
    <t>Enero</t>
  </si>
  <si>
    <t>Febrero</t>
  </si>
  <si>
    <t>Marzo</t>
  </si>
  <si>
    <t>Abril</t>
  </si>
  <si>
    <t>Mayo</t>
  </si>
  <si>
    <t>Junio</t>
  </si>
  <si>
    <t>Julio</t>
  </si>
  <si>
    <t>Agosto</t>
  </si>
  <si>
    <t>Septiembre</t>
  </si>
  <si>
    <t>Octubre</t>
  </si>
  <si>
    <t>Noviembre</t>
  </si>
  <si>
    <t>Diciembre</t>
  </si>
  <si>
    <t>NOTAS:</t>
  </si>
  <si>
    <t>EMPLEADOS CONTRATADOS CON DISCAPACIDAD O SUS SUSTITUTOS</t>
  </si>
  <si>
    <t>Cálculo de la deducción por el pago a empleados contratados con discapacidad o sus sustitutos</t>
  </si>
  <si>
    <t xml:space="preserve"> {3}={1*2}</t>
  </si>
  <si>
    <t xml:space="preserve"> {5}={4-3}</t>
  </si>
  <si>
    <t>{7}={{6/4}*5}*150%</t>
  </si>
  <si>
    <t>Deducción por empleados contratados con discapacidad o sus sustitutos calculada</t>
  </si>
  <si>
    <t>Cálculo de la deducción por el pago a empleados contratados adultos mayores y migrantes retornados mayores a cuarenta años</t>
  </si>
  <si>
    <t>No. cuenta contable</t>
  </si>
  <si>
    <t>Nombre cuenta contable</t>
  </si>
  <si>
    <t>Casillero declaración impuesto a la renta</t>
  </si>
  <si>
    <t>Año 2019</t>
  </si>
  <si>
    <t>{8} = {2+3+4+5+6+7}</t>
  </si>
  <si>
    <t>{9} = {1-8}</t>
  </si>
  <si>
    <t>DEDUCCIONES LABORALES</t>
  </si>
  <si>
    <t>CONCILIACIÓN TRIBUTARIA - DIFERENCIAS PERMANENTES (DEDUCCIONES ADICIONALES - LABORALES)</t>
  </si>
  <si>
    <t>Se cumplió con la recomendación del año anterior?
SI / NO / PARCIALMENTE</t>
  </si>
  <si>
    <t>REFERENCIAS:</t>
  </si>
  <si>
    <t>Descripción del tipo de activo</t>
  </si>
  <si>
    <t>Descripción del tipo de pasivo</t>
  </si>
  <si>
    <t xml:space="preserve">No. Asiento contable </t>
  </si>
  <si>
    <t>Año 2020</t>
  </si>
  <si>
    <t>El Certificado de Residencia Fiscal se encuentra apostillado
SI/NO</t>
  </si>
  <si>
    <t>El Certificado de Residencia Fiscal se encuentra traducido al Castellano
SI/NO</t>
  </si>
  <si>
    <t>Cálculo de la deducción por incremento neto de empleos</t>
  </si>
  <si>
    <t xml:space="preserve">Cálculo de la deducción por el pago a empleados contratados con discapacidad o sus sustitutos </t>
  </si>
  <si>
    <t>Valor de la deducción por empleados contratados con discapacidad o sus sustitutos declarada en el formulario de impuesto a la renta</t>
  </si>
  <si>
    <t>Ejercicio fiscal al que corresponde la transacción por la que se realiza el pago</t>
  </si>
  <si>
    <t>Moneda de transacción
(Dólar, Euro, etc.)</t>
  </si>
  <si>
    <t>Base imponible para retención
(USD)</t>
  </si>
  <si>
    <t>Moneda de pago
(Dólar, Euro, etc.)</t>
  </si>
  <si>
    <r>
      <t xml:space="preserve">ACTIVOS POR IMPUESTOS DIFERIDOS </t>
    </r>
    <r>
      <rPr>
        <b/>
        <sz val="9"/>
        <color indexed="56"/>
        <rFont val="Arial"/>
        <family val="2"/>
      </rPr>
      <t>(a)</t>
    </r>
  </si>
  <si>
    <t>EJERCICIO FISCAL AUDITADO:</t>
  </si>
  <si>
    <t xml:space="preserve">Código de cuenta contable 
(al máximo detalle) </t>
  </si>
  <si>
    <t>a. Corresponde al número, nombre y valor del casillero del formulario 101 en el que se efectuó la declaración del impuesto a la renta válida y presentación de estados financieros para sociedades y establecimientos permanentes. Informar únicamente los casilleros en donde se registraron valores, incluidos los correspondientes a conciliación tributaria.</t>
  </si>
  <si>
    <t>Código o número identificador del Certificado de Residencia Fiscal</t>
  </si>
  <si>
    <t>Período Fiscal para el cual es vigente el Certificado de Residencia Fiscal</t>
  </si>
  <si>
    <r>
      <t xml:space="preserve">Valor total del ejercicio fiscal auditado
</t>
    </r>
    <r>
      <rPr>
        <b/>
        <sz val="8"/>
        <color indexed="62"/>
        <rFont val="Arial"/>
        <family val="2"/>
      </rPr>
      <t>(d)</t>
    </r>
  </si>
  <si>
    <t>Valor de la cuenta contable para el casillero que se está informando</t>
  </si>
  <si>
    <t>311</t>
  </si>
  <si>
    <t>Efectivo y equivalentes al efectivo</t>
  </si>
  <si>
    <t>1.1.1.01.01.01</t>
  </si>
  <si>
    <t>Caja efectivo</t>
  </si>
  <si>
    <t>1.1.1.02.01.01</t>
  </si>
  <si>
    <t>Banco del Pichincha 4977120064</t>
  </si>
  <si>
    <t>Banco del Pichincha 3265234500</t>
  </si>
  <si>
    <t>1.1.1.02.01.02</t>
  </si>
  <si>
    <t>Año 2021</t>
  </si>
  <si>
    <t>Pérdida sujeta a amortización (Ej.: valor declarado 2016)</t>
  </si>
  <si>
    <t>Pérdida sujeta a amortización (Ej.: valor declarado 2018)</t>
  </si>
  <si>
    <t>Explicación detallada del activo por impuesto diferido que genera la diferencia temporaria deducible</t>
  </si>
  <si>
    <t>Explicación detallada del pasivo por impuesto diferido que genera la diferencia temporaria imponible</t>
  </si>
  <si>
    <t>Nombres y apellidos / Razón social</t>
  </si>
  <si>
    <t>Datos del intermediario del reembolso</t>
  </si>
  <si>
    <t>Tipo de cambio  en dólares a la fecha de registro contable</t>
  </si>
  <si>
    <t>Saldo inicial del capital
(USD)</t>
  </si>
  <si>
    <t>Saldo del capital al
31 de diciembre del año auditado
(USD)</t>
  </si>
  <si>
    <t>Aplicó un Convenio para evitar la Doble imposición 
(SI / NO)</t>
  </si>
  <si>
    <t>Identificación del ingreso</t>
  </si>
  <si>
    <t>Ingresos sujetos al Impuesto a la Renta del Régimen Impositivo de Microempresas</t>
  </si>
  <si>
    <t>a. Corresponde a la descripción general del ingreso, por ejemplo: Ingreso exento, Ingreso no objeto de impuesto a la renta, Ingreso sujeto a impuesto a la renta único o ingreso sujeto al Régimen Microempresarial.</t>
  </si>
  <si>
    <t>b. Corresponde al número del casillero del formulario 101, Declaración del impuesto a la renta y presentación de estados financieros para sociedades y establecimientos permanentes, vigente para el ejercicio fiscal auditado; en donde se declararon los ingresos exentos, no objeto de impuesto a la renta, sujetos a impuesto a la renta único o sujetos al Régimen Microempresarial.</t>
  </si>
  <si>
    <t>d. Se deberá especificar el tipo de ingreso exento, no objeto de impuesto a la renta, sujeto a impuesto a la renta único o sujeto al Régimen Microempresarial que se haya obtenido, por ejemplo: Ingresos generados por la enajenación ocasional de inmuebles.</t>
  </si>
  <si>
    <t>e. Se debe detallar la normativa que respalda al ingreso para considerarlo como exento, no objeto de impuesto a la renta, sujeto a impuesto a la renta único o sujeto al Régimen Microempresarial, por ejemplo: Numeral 14 del artículo 9 de la Ley de Régimen Tributario Interno.</t>
  </si>
  <si>
    <t>Costos y gastos incurridos para generar ingresos sujetos al Impuesto a la Renta del Régimen Impositivo de Microempresas</t>
  </si>
  <si>
    <t>Identificación del gasto</t>
  </si>
  <si>
    <t>{16}</t>
  </si>
  <si>
    <t>{17}={11+12+13+14+15+16}</t>
  </si>
  <si>
    <t>{18}={1+6+10-17}</t>
  </si>
  <si>
    <t>a. Corresponde a la descripción general del gasto, por ejemplo: Gasto no deducible local, gasto no deducible del exterior, gasto incurrido para generar ingresos exentos, gasto atribuido a ingresos no objetos de impuesto a la renta, gasto incurrido para generar ingresos sujetos a impuesto a la renta único o Costos y gastos incurridos para generar ingresos sujetos al Impuesto a la Renta del Régimen Impositivo de Microempresas.</t>
  </si>
  <si>
    <t>b. Corresponde al número del casillero del formulario 101, Declaración del impuesto a la renta y presentación de estados financieros para sociedades y establecimientos permanentes, vigente para el ejercicio fiscal auditado; en donde se declararon los gastos no deducibles locales y del exterior, incurridos para generar ingresos exentos, atribuidos a ingresos no objetos de impuesto a la renta, incurridos para generar ingresos sujetos a impuesto a la renta único o Costos y gastos incurridos para generar ingresos sujetos al Impuesto a la Renta del Régimen Impositivo de Microempresas.</t>
  </si>
  <si>
    <t xml:space="preserve">d. Se deberá especificar el tipo de gasto no deducible local, gasto no deducible  y del exterior, incurrido para generar ingresos exentos, atribuido a ingresos no objetos de impuesto a la renta, incurrido para generar ingresos sujetos a impuesto a la renta único que se haya efectuado o Costos y gastos incurridos para generar ingresos sujetos al Impuesto a la Renta del Régimen Impositivo de Microempresas, por ejemplo: Gastos no deducibles por mantenimiento y reparaciones sustentados en comprobantes de venta que no cumplen con los requisitos establecidos en el reglamento correspondiente. </t>
  </si>
  <si>
    <t>e. Se debe detallar la normativa aplicable para considerar al gasto no deducible local y del exterior, incurridos para generar ingresos exentos, atribuidos a ingresos no objetos de impuesto a la renta, incurridos para generar ingresos sujetos a impuesto a la renta único o Costos y gastos incurridos para generar ingresos sujetos al Impuesto a la Renta del Régimen Impositivo de Microempresas, por ejemplo: Numeral 1 del artículo 10 de la Ley de Régimen Tributario Interno.</t>
  </si>
  <si>
    <t>f. Se deberá especificar el tipo de ingreso exento, no objeto de impuesto a la renta, sujeto a impuesto a la renta único o sujeto al Régimen de Microempresas que se haya obtenido con el que se relaciona el costo o gasto, por ejemplo: Ingresos generados por la enajenación ocasional de inmuebles.</t>
  </si>
  <si>
    <t>d. Corresponde a la sumatoria de las operaciones efectuadas en el ejercicio fiscal auditado en número y en valor monetario de conformidad con el código contable indicado.</t>
  </si>
  <si>
    <t xml:space="preserve">{4} = {1} * {3} </t>
  </si>
  <si>
    <t>{5} = {{1±2}*3}</t>
  </si>
  <si>
    <t xml:space="preserve">c. Considerar que el impuesto pagado por concepto de salida de divisas, puede ser utilizado como crédito tributario desde el ejercicio fiscal 2012 y hasta 4 (cuatro) periodos fiscales posteriores al ejercicio fiscal en que se generó. </t>
  </si>
  <si>
    <t>{8}={6-7}</t>
  </si>
  <si>
    <t>DETALLE DE INVERSIONES REALIZADAS EN LA ETAPA DE EXPLORACIÓN</t>
  </si>
  <si>
    <t>Datos de la persona natural / sociedad proveedor del exterior</t>
  </si>
  <si>
    <t>País desde el cual se presta el servicio o de donde procede el intangible o la renta pasiva (ej.: intereses, regalìas, etc.)</t>
  </si>
  <si>
    <t>El pago es considerado como gravado? 
(SI/NO)</t>
  </si>
  <si>
    <t>El pago es considerado como gasto deducible? 
(SI/NO)</t>
  </si>
  <si>
    <t>Monto de retención efectuada
(USD)</t>
  </si>
  <si>
    <t>Descripción de la transacción</t>
  </si>
  <si>
    <t>Datos del proveedor del exterior</t>
  </si>
  <si>
    <t>e. Información de derivados financieros que mantiene la empresa</t>
  </si>
  <si>
    <t>1.- PAGOS AL EXTERIOR</t>
  </si>
  <si>
    <t>2.- INGRESOS DEL EXTERIOR</t>
  </si>
  <si>
    <t>i. Se deberán detallar los ingresos que obtuvo la compañía en el año objeto de análisis. Por ejemplo: ganancias de capital, dividendos, entre otros.</t>
  </si>
  <si>
    <t>Datos de la persona natural / sociedad cliente del exterior que realizó el pago</t>
  </si>
  <si>
    <t>País con el que se aplicó el Convenio para evitar la Doble imposición (CDI)</t>
  </si>
  <si>
    <t>Monto de la retención efectuada</t>
  </si>
  <si>
    <t>Valor total del Crédito Tributario que se ha utilizado directamente en su declaración de impuesto a la renta
(en USD)</t>
  </si>
  <si>
    <t>Saldo de Crédito Tributario pendiente de utilizar</t>
  </si>
  <si>
    <t>{5} = { 2 + 3 + 4}</t>
  </si>
  <si>
    <t>{9} = { 6 + 7 + 8}</t>
  </si>
  <si>
    <t>TOTALES</t>
  </si>
  <si>
    <t>1. Detalle de uso del crédito tributario por Impuesto a la Renta</t>
  </si>
  <si>
    <t>DETALLE DEL USO DEL CRÉDITO TRIBUTARIO POR IMPUESTO A LA RENTA Y POR IMPUESTO A LA SALIDA DE DIVISAS (ISD)</t>
  </si>
  <si>
    <t>Saldo de Crédito Tributario pendiente de utilizar
(en USD)</t>
  </si>
  <si>
    <r>
      <t xml:space="preserve">Ejercicio Fiscal en el cual se generó el Crédito Tributario  
</t>
    </r>
    <r>
      <rPr>
        <b/>
        <sz val="8"/>
        <color indexed="62"/>
        <rFont val="Arial"/>
        <family val="2"/>
      </rPr>
      <t>(a)</t>
    </r>
  </si>
  <si>
    <r>
      <t xml:space="preserve">Valor del Crédito Tributario generado
</t>
    </r>
    <r>
      <rPr>
        <b/>
        <sz val="8"/>
        <color indexed="62"/>
        <rFont val="Arial"/>
        <family val="2"/>
      </rPr>
      <t>(b)</t>
    </r>
  </si>
  <si>
    <r>
      <t xml:space="preserve">Valor del Crédito Tributario devuelto por el SRI (pago indebido, pago en exceso, etc.)
(en USD)
</t>
    </r>
    <r>
      <rPr>
        <b/>
        <sz val="8"/>
        <color indexed="62"/>
        <rFont val="Arial"/>
        <family val="2"/>
      </rPr>
      <t>(c)</t>
    </r>
  </si>
  <si>
    <t>c. Corresponde al valor efectivamente devuelto por el SRI, sin incluir intereses, registrándolo en el año en el cual se recibió la devolución de lo solicitado.</t>
  </si>
  <si>
    <r>
      <t xml:space="preserve">Valor del Crédito Tributario que se lo utiliza directamente en su declaración de Impuesto a la Renta
(en USD)
</t>
    </r>
    <r>
      <rPr>
        <b/>
        <sz val="8"/>
        <color indexed="62"/>
        <rFont val="Arial"/>
        <family val="2"/>
      </rPr>
      <t>(d)</t>
    </r>
  </si>
  <si>
    <t>a. Corresponde al ejercicio fiscal en el cual se registró el crédito tributario en el formulario de la declaración de Impuesto a la Renta para sociedades..</t>
  </si>
  <si>
    <r>
      <t xml:space="preserve">Valor que no puede ser utilizado como crédito tributario
(en USD)
</t>
    </r>
    <r>
      <rPr>
        <b/>
        <sz val="8"/>
        <color indexed="62"/>
        <rFont val="Arial"/>
        <family val="2"/>
      </rPr>
      <t>(e)</t>
    </r>
  </si>
  <si>
    <t>e. Corresponde al valor que de acuerdo a la normativa legal no es reconocido por la Administración Tributaria como crédito tributario.</t>
  </si>
  <si>
    <r>
      <t xml:space="preserve">Valor del ISD pagado no sujeto a devolución, que no puede usarse como crédito tributario y que no puede ser cargado al costo o gasto
</t>
    </r>
    <r>
      <rPr>
        <b/>
        <sz val="8"/>
        <color indexed="62"/>
        <rFont val="Arial"/>
        <family val="2"/>
      </rPr>
      <t>(j)</t>
    </r>
  </si>
  <si>
    <t>j. Corresponde al valor que de acuerdo a la normativa legal no es reconocido por la Administración Tributaria como crédito tributario, no es sujeto a devolución o no se lo puede incluir dentro del costo o gasto.</t>
  </si>
  <si>
    <t>Detalle de uso del crédito tributario por Impuesto a la Salida de Divisas (ISD)</t>
  </si>
  <si>
    <t>Valor total del Crédito Tributario que ha sido devuelto
(en USD)</t>
  </si>
  <si>
    <r>
      <t xml:space="preserve">Ejercicio Fiscal en el cual se realizaron pagos de ISD susceptibles de ser considerados como costo o gasto, crédito tributario o sujeto a devolución
</t>
    </r>
    <r>
      <rPr>
        <b/>
        <sz val="8"/>
        <color indexed="62"/>
        <rFont val="Arial"/>
        <family val="2"/>
      </rPr>
      <t>(f)</t>
    </r>
  </si>
  <si>
    <t>f. Corresponde al año en el cual se realizaron los pagos del ISD que son susceptibles de ser considerados como costo o gasto, crédito tributario o sujeto a devolución.</t>
  </si>
  <si>
    <t>g. Corresponde al valor de ISD pagado que es susceptibles de ser considerados como costo o gasto, crédito tributario o sujeto a devolución, consolidado en forma anual.</t>
  </si>
  <si>
    <r>
      <t xml:space="preserve">Valor total del ISD pagado en el ejercicio fiscal, susceptible de ser considerado como costo o gasto, crédito tributario o sujeto a devolución
(en USD)
</t>
    </r>
    <r>
      <rPr>
        <b/>
        <sz val="8"/>
        <color indexed="62"/>
        <rFont val="Arial"/>
        <family val="2"/>
      </rPr>
      <t>(g)</t>
    </r>
  </si>
  <si>
    <t>País con el cual se mantiene el CDI</t>
  </si>
  <si>
    <t>País desde el cual se presta el servicio</t>
  </si>
  <si>
    <t>¿Aplicó un Convenio para Evitar la Doble Imposición?
(SI/NO)</t>
  </si>
  <si>
    <t xml:space="preserve">País con el que aplicó el Convenio para Evitar la Doble Imposición </t>
  </si>
  <si>
    <t>Método para evitar la doble imposición 
(Exención / Crédito)</t>
  </si>
  <si>
    <r>
      <t xml:space="preserve">Valor del ISD que se utiliza como Crédito Tributario directamente en su declaración de Impuesto a la Renta
(en USD)
</t>
    </r>
    <r>
      <rPr>
        <b/>
        <sz val="8"/>
        <color indexed="62"/>
        <rFont val="Arial"/>
        <family val="2"/>
      </rPr>
      <t>(h)</t>
    </r>
  </si>
  <si>
    <r>
      <t xml:space="preserve">Valor del ISD devuelto por el SRI
(en USD)
</t>
    </r>
    <r>
      <rPr>
        <b/>
        <sz val="8"/>
        <color indexed="62"/>
        <rFont val="Arial"/>
        <family val="2"/>
      </rPr>
      <t>(i)</t>
    </r>
  </si>
  <si>
    <t>i. Corresponde al valor efectivamente devuelto por el SRI, sin incluir intereses, registrándolo en el año en el cual se recibió la devolución de lo solicitado. En caso de solicitar devolución mensual del ISD, deberá consolidar los valores devueltos en forma anual.</t>
  </si>
  <si>
    <t>Detalle de uso del crédito tributario por Impuesto a la Renta</t>
  </si>
  <si>
    <t>Información contable</t>
  </si>
  <si>
    <r>
      <t xml:space="preserve">OPERACIONES CON EL EXTERIOR </t>
    </r>
  </si>
  <si>
    <t xml:space="preserve">(SE EXCLUYEN EXPORTACIONES E IMPORTACIONES DE BIENES) </t>
  </si>
  <si>
    <t xml:space="preserve">   Detalle de la declaración de Impuesto a la Renta</t>
  </si>
  <si>
    <t>Activos por impuestos diferidos</t>
  </si>
  <si>
    <t>Pasivos por impuestos diferidos</t>
  </si>
  <si>
    <t>Conciliación del ingreso contable con la facturación emitida en el ejercicio fiscal</t>
  </si>
  <si>
    <t>Reexpresiones o revaluaciones de activos fijos</t>
  </si>
  <si>
    <t>Convenios para evitar la doble imposición</t>
  </si>
  <si>
    <t>Pagos al exterior</t>
  </si>
  <si>
    <t>Ingresos del exterior</t>
  </si>
  <si>
    <t>{11} = { 1 - 5 - 9 - 10}</t>
  </si>
  <si>
    <t>Subtotal de ISD pagado, después de utilizarse como costo o gasto en su declaración de Impuesto a la Renta
(en USD)</t>
  </si>
  <si>
    <t>{7} = { 1 - 2 - 3 - 4 - 5 - 6}</t>
  </si>
  <si>
    <t>Subtotal de ISD pagado, después de utilizarse como costo o gasto y como crédito tributario en su declaración de Impuesto a la Renta
(en USD)</t>
  </si>
  <si>
    <t>{13} = { 7 - 8 - 9 - 10 - 11 - 12}</t>
  </si>
  <si>
    <t xml:space="preserve">{19} </t>
  </si>
  <si>
    <t>{20} = { 13 - 14 - 15 - 16 - 17 - 18 - 19 }</t>
  </si>
  <si>
    <r>
      <t xml:space="preserve">Detalle de ingresos recibidos del exterior. Se incluyen todas las operaciones con o sin aplicaciòn de los Convenios para Evitar la Doble Imposición (CDI) </t>
    </r>
    <r>
      <rPr>
        <b/>
        <sz val="9"/>
        <color indexed="56"/>
        <rFont val="Arial"/>
        <family val="2"/>
      </rPr>
      <t>(i)</t>
    </r>
  </si>
  <si>
    <r>
      <t xml:space="preserve">Diferencia </t>
    </r>
    <r>
      <rPr>
        <b/>
        <sz val="8"/>
        <color indexed="56"/>
        <rFont val="Arial"/>
        <family val="2"/>
      </rPr>
      <t>(g)</t>
    </r>
  </si>
  <si>
    <r>
      <t xml:space="preserve">Total según libros contables </t>
    </r>
    <r>
      <rPr>
        <b/>
        <sz val="8"/>
        <color indexed="10"/>
        <rFont val="Arial"/>
        <family val="2"/>
      </rPr>
      <t>{1}</t>
    </r>
  </si>
  <si>
    <r>
      <t xml:space="preserve">Total ingresos exentos /  no objeto de impuesto a la renta / sujetos a impuesto a la renta único declarados </t>
    </r>
    <r>
      <rPr>
        <b/>
        <sz val="8"/>
        <color indexed="10"/>
        <rFont val="Arial"/>
        <family val="2"/>
      </rPr>
      <t>{2}</t>
    </r>
  </si>
  <si>
    <r>
      <t xml:space="preserve">Diferencia </t>
    </r>
    <r>
      <rPr>
        <b/>
        <sz val="8"/>
        <color indexed="56"/>
        <rFont val="Arial"/>
        <family val="2"/>
      </rPr>
      <t xml:space="preserve">(g) </t>
    </r>
    <r>
      <rPr>
        <b/>
        <sz val="8"/>
        <color indexed="10"/>
        <rFont val="Arial"/>
        <family val="2"/>
      </rPr>
      <t>{3 = 1 - 2}</t>
    </r>
  </si>
  <si>
    <r>
      <t xml:space="preserve">Información detectada en la realización de la auditoría del ejercicio fiscal anterior </t>
    </r>
    <r>
      <rPr>
        <b/>
        <sz val="8"/>
        <color indexed="56"/>
        <rFont val="Arial"/>
        <family val="2"/>
      </rPr>
      <t>(a)</t>
    </r>
  </si>
  <si>
    <r>
      <t xml:space="preserve">Diferencias detectadas </t>
    </r>
    <r>
      <rPr>
        <b/>
        <sz val="8"/>
        <color indexed="56"/>
        <rFont val="Arial"/>
        <family val="2"/>
      </rPr>
      <t>(b)</t>
    </r>
  </si>
  <si>
    <t>2. Detalle de uso del ISD pagado y del crédito tributario por Impuesto a la Salida de Divisas (ISD)</t>
  </si>
  <si>
    <r>
      <rPr>
        <b/>
        <sz val="10"/>
        <rFont val="Arial"/>
        <family val="2"/>
      </rPr>
      <t xml:space="preserve">CERTIFICACIÓN:  </t>
    </r>
    <r>
      <rPr>
        <sz val="10"/>
        <rFont val="Arial"/>
        <family val="2"/>
      </rPr>
      <t>Al cargar el presente Anexo en la plataforma del 'SRI en Línea' previa autenticación e ingreso con usuario y contraseña, el representante legal del sujeto pasivo y su contador certifican la veracidad del contenido de este anexo del Informe de Cumplimiento Tributario.</t>
    </r>
  </si>
  <si>
    <t>( e)</t>
  </si>
  <si>
    <t xml:space="preserve">Diferencias
</t>
  </si>
  <si>
    <t>INGRESOS EXENTOS /  INGRESOS NO OBJETO DE IMPUESTO A LA RENTA / INGRESOS SUJETOS A IMPUESTO A LA RENTA ÚNICO / INGRESOS SUJETOS AL RIMPE</t>
  </si>
  <si>
    <t>Conciliación de los ingresos exentos / no objeto de impuesto a la renta / sujetos a impuesto a la renta único / sujetos al RIMPE declarados vs. Libros</t>
  </si>
  <si>
    <t>b. Los códigos de cuentas deberán ser ingresados al máximo detalle posible, de tal forma que los componentes de cada casillero se puedan identificar claramente de ser posible hasta la cuenta auxiliar contable. Se reportarán únicamente las cuentas contables cuyo saldo al 31 de diciembre sea superior a USD 0,01 
c. El valor a registrar corresponde a cada cuenta contable que se incluye y que forma parte del casillero del formulario 101 que se informa.
d. Corresponde al valor total acumulado de todas las cuentas contables que se incluyen y que se lo compara con el casillero del formulario 101 que se informa.
e.En caso de existir diferencias u observaciones, se debe revelar la explicación de las mismas y referenciar en la columna Observaciones de este Anexo y deberá estar reflejado en la parte de 'Recomendaciones sobre Aspectos Tributarios'.</t>
  </si>
  <si>
    <t>GASTOS ATRIBUIDOS A INGRESOS NO OBJETO DE IMPUESTO A LA RENTA / GASTOS INCURRIDOS PARA GENERAR INGRESOS SUJETOS AL RIMPE</t>
  </si>
  <si>
    <t>COSTOS Y GASTOS INCURRIDOS PARA GENERAR INGRESOS SUJETOS AL IMPUESTO A LA RENTA DEL RIMPE</t>
  </si>
  <si>
    <t>Descripción del tipo de gasto no deducible local y del exterior / incurridos para generar ingresos exentos / atribuidos a ingresos no objetos de impuesto a la renta / incurridos para generar ingresos sujetos a impuesto a la renta único / costos y gastos incurridos para generar ingresos sujetos al Impuesto a la Renta del RIMPE</t>
  </si>
  <si>
    <t>Normativa aplicable para considerar al gasto no deducible local y del exterior / incurridos para generar ingresos exentos / atribuidos a ingresos no objetos de impuesto a la renta / incurridos para generar ingresos sujetos a impuesto a la renta único / costos y gastos incurridos para generar ingresos sujetos al Impuesto a la Renta del RIMPE</t>
  </si>
  <si>
    <t>Descripción del tipo de ingreso exento / no objeto de impuesto a la renta / sujeto a impuesto a la renta único / sujeto al RIMPE con el que se relaciona el costo o gasto</t>
  </si>
  <si>
    <t>EXPLICACIÓN DE DIFERENCIAS (h)</t>
  </si>
  <si>
    <t>EXPLICACIÓN DE DIFERENCIAS (g)</t>
  </si>
  <si>
    <t>g. En caso de existir diferencias se debe revelar la explicación de las mismas  en el cuadro Explicación de Diferencias de este Anexo y deberá estar reflejado en la parte de 'Recomendaciones sobre Aspectos Tributarios'.</t>
  </si>
  <si>
    <t>h. En caso de existir diferencias se debe revelar la explicación de las mismas  en el cuadro Explicación de Diferencias de este Anexo y deberá estar reflejado en la parte de 'Recomendaciones sobre Aspectos Tributarios'.</t>
  </si>
  <si>
    <t>B. Aplicación del ajuste cuando el contribuyente no ha diferenciado en su contabilidad los costos y gastos directamente atribuibles a la generación de ingresos exentos</t>
  </si>
  <si>
    <t>C. Cálculo de la participación a trabajadores atribuible a ingresos exentos y no objeto del impuesto a la renta</t>
  </si>
  <si>
    <r>
      <rPr>
        <b/>
        <sz val="8"/>
        <rFont val="Arial"/>
        <family val="2"/>
      </rPr>
      <t xml:space="preserve">CERTIFICACIÓN:  </t>
    </r>
    <r>
      <rPr>
        <sz val="8"/>
        <rFont val="Arial"/>
        <family val="2"/>
      </rPr>
      <t>Al cargar el presente Anexo en la plataforma del 'SRI en Línea' previa autenticación e ingreso con usuario y contraseña, el representante legal del sujeto pasivo y su contador certifican la veracidad del contenido de este anexo del Informe de Cumplimiento Tributario.</t>
    </r>
  </si>
  <si>
    <t>Nombre de la casilla</t>
  </si>
  <si>
    <t>Generación</t>
  </si>
  <si>
    <t>Reversión</t>
  </si>
  <si>
    <t>EXPLICACIÓN DE DIFERENCIAS (t)</t>
  </si>
  <si>
    <r>
      <t xml:space="preserve">No. total de empleados bajo relación de dependencia 
</t>
    </r>
    <r>
      <rPr>
        <b/>
        <sz val="8"/>
        <color indexed="56"/>
        <rFont val="Arial"/>
        <family val="2"/>
      </rPr>
      <t>(a)</t>
    </r>
  </si>
  <si>
    <r>
      <t xml:space="preserve">% de inclusión laboral a personas con discapacidad 
</t>
    </r>
    <r>
      <rPr>
        <b/>
        <sz val="8"/>
        <color indexed="56"/>
        <rFont val="Arial"/>
        <family val="2"/>
      </rPr>
      <t>(b)</t>
    </r>
  </si>
  <si>
    <r>
      <t xml:space="preserve">No. mínimo de inclusión laboral a personas con discapacidad en la empresa
</t>
    </r>
    <r>
      <rPr>
        <b/>
        <sz val="8"/>
        <color indexed="62"/>
        <rFont val="Arial"/>
        <family val="2"/>
      </rPr>
      <t>(c)</t>
    </r>
  </si>
  <si>
    <r>
      <t xml:space="preserve">No. total de personas con discapacidad o sus sustitutos que trabajan en la empresa
</t>
    </r>
    <r>
      <rPr>
        <b/>
        <sz val="8"/>
        <color indexed="56"/>
        <rFont val="Arial"/>
        <family val="2"/>
      </rPr>
      <t>(d)</t>
    </r>
  </si>
  <si>
    <r>
      <t xml:space="preserve">No. de personas contratadas que exceden el número mínimo de inclusión laboral para personas con discapacidad
</t>
    </r>
    <r>
      <rPr>
        <b/>
        <sz val="8"/>
        <color indexed="62"/>
        <rFont val="Arial"/>
        <family val="2"/>
      </rPr>
      <t>(e)</t>
    </r>
  </si>
  <si>
    <r>
      <t xml:space="preserve">Valor total de remuneraciones y beneficios sociales pagados a empleados contratados con discapacidad o sus sustitutos
</t>
    </r>
    <r>
      <rPr>
        <b/>
        <sz val="8"/>
        <color indexed="62"/>
        <rFont val="Arial"/>
        <family val="2"/>
      </rPr>
      <t>(f)</t>
    </r>
  </si>
  <si>
    <r>
      <t xml:space="preserve">Deducción adicional por pago a empleados contratados con discapacidad o sus sustitutos
</t>
    </r>
    <r>
      <rPr>
        <b/>
        <sz val="8"/>
        <color indexed="56"/>
        <rFont val="Arial"/>
        <family val="2"/>
      </rPr>
      <t>(g)</t>
    </r>
  </si>
  <si>
    <t xml:space="preserve">a. Número total de empleados bajo relación de dependencia con corte al último día del mes. </t>
  </si>
  <si>
    <t>b. Porcentaje legal de obligación de contratar a personas con discapacidad de acuerdo con el artículo 47 de la Ley Orgánica de Discapacidades, cuando se cuenta con un número mínimo de veinticinco (25) trabajadores.</t>
  </si>
  <si>
    <t>c. De conformidad con lo señalado en el artículo 12 del Reglamento a la Ley Orgánica de Discapacidades, cuando el porcentaje de inclusión laboral de personas con discapacidad, resulte un número decimal, solo se considerará la parte entera del número.</t>
  </si>
  <si>
    <t>d. El artículo 48 de la Ley Orgánica de Discapacidades establece a quiénes se considera sustitutos y el artículo 12 del Reglamento a la Ley Orgánica de Discapacidades, indica que pasarán a formar parte del porcentaje de inclusión laboral, quienes tengan una discapacidad igual o superior al treinta por ciento.</t>
  </si>
  <si>
    <t>e. Para el caso de trabajadores con discapacidad existentes o nuevos, este beneficio será aplicable durante el tiempo que dure la relación laboral, y siempre que no hayan sido contratados para cubrir el porcentaje legal mínimo de personal con discapacidad.</t>
  </si>
  <si>
    <t>f. Considerar las disposiciones establecidas en el artículo 1 de la resolución No. NAC-DGERCGC17-00000451.</t>
  </si>
  <si>
    <t>g. Considerar las disposiciones establecidas en la resolución No. NAC-DGERCGC17-00000451. La deducción adicional no será aplicable en el caso de contratación de trabajadores que hayan sido dependientes del mismo empleador, de parientes dentro del cuarto grado de consanguinidad y segundo de afinidad o de partes relacionadas del empleador en los tres años anteriores.</t>
  </si>
  <si>
    <r>
      <t xml:space="preserve">Diferencia </t>
    </r>
    <r>
      <rPr>
        <b/>
        <sz val="8"/>
        <color indexed="56"/>
        <rFont val="Arial"/>
        <family val="2"/>
      </rPr>
      <t>(h)</t>
    </r>
  </si>
  <si>
    <t>No. Total de empleados a quienes se cancela el seguro</t>
  </si>
  <si>
    <t>SEGUROS MÉDICOS PRIVADOS Y/O MEDICINA PREPAGADA CONTRATADOS A FAVOR DE LOS TRABAJADORES (i)</t>
  </si>
  <si>
    <t>Diferencia
(h)</t>
  </si>
  <si>
    <t xml:space="preserve">Observaciones
</t>
  </si>
  <si>
    <t>Total empleados según nómina</t>
  </si>
  <si>
    <t>RUC de la aseguradora</t>
  </si>
  <si>
    <r>
      <rPr>
        <b/>
        <sz val="8"/>
        <rFont val="Arial"/>
        <family val="2"/>
      </rPr>
      <t>Año 2020</t>
    </r>
    <r>
      <rPr>
        <sz val="8"/>
        <rFont val="Arial"/>
        <family val="2"/>
      </rPr>
      <t xml:space="preserve">
</t>
    </r>
    <r>
      <rPr>
        <sz val="8"/>
        <color indexed="10"/>
        <rFont val="Liberation Sans"/>
        <family val="2"/>
      </rPr>
      <t>{2}</t>
    </r>
  </si>
  <si>
    <r>
      <rPr>
        <b/>
        <sz val="8"/>
        <rFont val="Arial"/>
        <family val="2"/>
      </rPr>
      <t>Año 2021</t>
    </r>
    <r>
      <rPr>
        <sz val="8"/>
        <rFont val="Arial"/>
        <family val="2"/>
      </rPr>
      <t xml:space="preserve">
</t>
    </r>
    <r>
      <rPr>
        <sz val="8"/>
        <color indexed="10"/>
        <rFont val="Liberation Sans"/>
        <family val="2"/>
      </rPr>
      <t>{3}</t>
    </r>
  </si>
  <si>
    <r>
      <rPr>
        <b/>
        <sz val="8"/>
        <rFont val="Arial"/>
        <family val="2"/>
      </rPr>
      <t>Año 2022</t>
    </r>
    <r>
      <rPr>
        <sz val="8"/>
        <rFont val="Arial"/>
        <family val="2"/>
      </rPr>
      <t xml:space="preserve">
</t>
    </r>
    <r>
      <rPr>
        <sz val="8"/>
        <color indexed="10"/>
        <rFont val="Liberation Sans"/>
        <family val="2"/>
      </rPr>
      <t>{4}</t>
    </r>
  </si>
  <si>
    <r>
      <rPr>
        <b/>
        <sz val="8"/>
        <rFont val="Arial"/>
        <family val="2"/>
      </rPr>
      <t>Año 2020</t>
    </r>
    <r>
      <rPr>
        <sz val="8"/>
        <rFont val="Arial"/>
        <family val="2"/>
      </rPr>
      <t xml:space="preserve">
</t>
    </r>
    <r>
      <rPr>
        <sz val="8"/>
        <color indexed="10"/>
        <rFont val="Liberation Sans"/>
        <family val="2"/>
      </rPr>
      <t>{6}</t>
    </r>
  </si>
  <si>
    <r>
      <rPr>
        <b/>
        <sz val="8"/>
        <rFont val="Arial"/>
        <family val="2"/>
      </rPr>
      <t>Año 2021</t>
    </r>
    <r>
      <rPr>
        <sz val="8"/>
        <rFont val="Arial"/>
        <family val="2"/>
      </rPr>
      <t xml:space="preserve">
</t>
    </r>
    <r>
      <rPr>
        <sz val="8"/>
        <color indexed="10"/>
        <rFont val="Liberation Sans"/>
        <family val="2"/>
      </rPr>
      <t>{7}</t>
    </r>
  </si>
  <si>
    <r>
      <rPr>
        <b/>
        <sz val="8"/>
        <rFont val="Arial"/>
        <family val="2"/>
      </rPr>
      <t>Año 2022</t>
    </r>
    <r>
      <rPr>
        <sz val="8"/>
        <rFont val="Arial"/>
        <family val="2"/>
      </rPr>
      <t xml:space="preserve">
</t>
    </r>
    <r>
      <rPr>
        <sz val="8"/>
        <color indexed="10"/>
        <rFont val="Liberation Sans"/>
        <family val="2"/>
      </rPr>
      <t>{8}</t>
    </r>
  </si>
  <si>
    <r>
      <rPr>
        <b/>
        <sz val="8"/>
        <rFont val="Arial"/>
        <family val="2"/>
      </rPr>
      <t>Año 2018</t>
    </r>
    <r>
      <rPr>
        <sz val="8"/>
        <rFont val="Arial"/>
        <family val="2"/>
      </rPr>
      <t xml:space="preserve">
</t>
    </r>
    <r>
      <rPr>
        <sz val="8"/>
        <color indexed="10"/>
        <rFont val="Liberation Sans"/>
        <family val="2"/>
      </rPr>
      <t>{2}</t>
    </r>
  </si>
  <si>
    <r>
      <rPr>
        <b/>
        <sz val="8"/>
        <rFont val="Arial"/>
        <family val="2"/>
      </rPr>
      <t>Año 2019</t>
    </r>
    <r>
      <rPr>
        <sz val="8"/>
        <rFont val="Arial"/>
        <family val="2"/>
      </rPr>
      <t xml:space="preserve">
</t>
    </r>
    <r>
      <rPr>
        <sz val="8"/>
        <color indexed="10"/>
        <rFont val="Liberation Sans"/>
        <family val="2"/>
      </rPr>
      <t>{3}</t>
    </r>
  </si>
  <si>
    <r>
      <rPr>
        <b/>
        <sz val="8"/>
        <rFont val="Arial"/>
        <family val="2"/>
      </rPr>
      <t>Año 2020</t>
    </r>
    <r>
      <rPr>
        <sz val="8"/>
        <rFont val="Arial"/>
        <family val="2"/>
      </rPr>
      <t xml:space="preserve">
</t>
    </r>
    <r>
      <rPr>
        <sz val="8"/>
        <color indexed="10"/>
        <rFont val="Liberation Sans"/>
        <family val="2"/>
      </rPr>
      <t>{4}</t>
    </r>
  </si>
  <si>
    <r>
      <rPr>
        <b/>
        <sz val="8"/>
        <rFont val="Arial"/>
        <family val="2"/>
      </rPr>
      <t>Año 2021</t>
    </r>
    <r>
      <rPr>
        <sz val="8"/>
        <rFont val="Arial"/>
        <family val="2"/>
      </rPr>
      <t xml:space="preserve">
</t>
    </r>
    <r>
      <rPr>
        <sz val="8"/>
        <color indexed="10"/>
        <rFont val="Liberation Sans"/>
        <family val="2"/>
      </rPr>
      <t>{5}</t>
    </r>
  </si>
  <si>
    <r>
      <rPr>
        <b/>
        <sz val="8"/>
        <rFont val="Arial"/>
        <family val="2"/>
      </rPr>
      <t>Año 2022</t>
    </r>
    <r>
      <rPr>
        <sz val="8"/>
        <rFont val="Arial"/>
        <family val="2"/>
      </rPr>
      <t xml:space="preserve">
</t>
    </r>
    <r>
      <rPr>
        <sz val="8"/>
        <color indexed="10"/>
        <rFont val="Liberation Sans"/>
        <family val="2"/>
      </rPr>
      <t>{6}</t>
    </r>
  </si>
  <si>
    <r>
      <rPr>
        <b/>
        <sz val="8"/>
        <rFont val="Arial"/>
        <family val="2"/>
      </rPr>
      <t>Año 2018</t>
    </r>
    <r>
      <rPr>
        <sz val="8"/>
        <rFont val="Arial"/>
        <family val="2"/>
      </rPr>
      <t xml:space="preserve">
</t>
    </r>
    <r>
      <rPr>
        <sz val="8"/>
        <color indexed="10"/>
        <rFont val="Liberation Sans"/>
        <family val="2"/>
      </rPr>
      <t>{8}</t>
    </r>
  </si>
  <si>
    <r>
      <rPr>
        <b/>
        <sz val="8"/>
        <rFont val="Arial"/>
        <family val="2"/>
      </rPr>
      <t>Año 2019</t>
    </r>
    <r>
      <rPr>
        <sz val="8"/>
        <rFont val="Arial"/>
        <family val="2"/>
      </rPr>
      <t xml:space="preserve">
</t>
    </r>
    <r>
      <rPr>
        <sz val="8"/>
        <color indexed="10"/>
        <rFont val="Liberation Sans"/>
        <family val="2"/>
      </rPr>
      <t>{9}</t>
    </r>
  </si>
  <si>
    <r>
      <rPr>
        <b/>
        <sz val="8"/>
        <rFont val="Arial"/>
        <family val="2"/>
      </rPr>
      <t>Año 2020</t>
    </r>
    <r>
      <rPr>
        <sz val="8"/>
        <rFont val="Arial"/>
        <family val="2"/>
      </rPr>
      <t xml:space="preserve">
</t>
    </r>
    <r>
      <rPr>
        <sz val="8"/>
        <color indexed="10"/>
        <rFont val="Liberation Sans"/>
        <family val="2"/>
      </rPr>
      <t>{10}</t>
    </r>
  </si>
  <si>
    <r>
      <rPr>
        <b/>
        <sz val="8"/>
        <rFont val="Arial"/>
        <family val="2"/>
      </rPr>
      <t>Año 2021</t>
    </r>
    <r>
      <rPr>
        <sz val="8"/>
        <rFont val="Arial"/>
        <family val="2"/>
      </rPr>
      <t xml:space="preserve">
</t>
    </r>
    <r>
      <rPr>
        <sz val="8"/>
        <color indexed="10"/>
        <rFont val="Liberation Sans"/>
        <family val="2"/>
      </rPr>
      <t>{11}</t>
    </r>
  </si>
  <si>
    <r>
      <rPr>
        <b/>
        <sz val="8"/>
        <rFont val="Arial"/>
        <family val="2"/>
      </rPr>
      <t>Año 2022</t>
    </r>
    <r>
      <rPr>
        <sz val="8"/>
        <rFont val="Arial"/>
        <family val="2"/>
      </rPr>
      <t xml:space="preserve">
</t>
    </r>
    <r>
      <rPr>
        <sz val="8"/>
        <color indexed="10"/>
        <rFont val="Liberation Sans"/>
        <family val="2"/>
      </rPr>
      <t>{12}</t>
    </r>
  </si>
  <si>
    <r>
      <rPr>
        <b/>
        <sz val="8"/>
        <rFont val="Arial"/>
        <family val="2"/>
      </rPr>
      <t>Año 2018</t>
    </r>
    <r>
      <rPr>
        <sz val="8"/>
        <rFont val="Arial"/>
        <family val="2"/>
      </rPr>
      <t xml:space="preserve">
</t>
    </r>
    <r>
      <rPr>
        <sz val="8"/>
        <color indexed="10"/>
        <rFont val="Liberation Sans"/>
        <family val="2"/>
      </rPr>
      <t>{14}</t>
    </r>
  </si>
  <si>
    <r>
      <rPr>
        <b/>
        <sz val="8"/>
        <rFont val="Arial"/>
        <family val="2"/>
      </rPr>
      <t>Año 2019</t>
    </r>
    <r>
      <rPr>
        <sz val="8"/>
        <rFont val="Arial"/>
        <family val="2"/>
      </rPr>
      <t xml:space="preserve">
</t>
    </r>
    <r>
      <rPr>
        <sz val="8"/>
        <color indexed="10"/>
        <rFont val="Liberation Sans"/>
        <family val="2"/>
      </rPr>
      <t>{15}</t>
    </r>
  </si>
  <si>
    <r>
      <rPr>
        <b/>
        <sz val="8"/>
        <rFont val="Arial"/>
        <family val="2"/>
      </rPr>
      <t>Año 2020</t>
    </r>
    <r>
      <rPr>
        <sz val="8"/>
        <rFont val="Arial"/>
        <family val="2"/>
      </rPr>
      <t xml:space="preserve">
</t>
    </r>
    <r>
      <rPr>
        <sz val="8"/>
        <color indexed="10"/>
        <rFont val="Liberation Sans"/>
        <family val="2"/>
      </rPr>
      <t>{16}</t>
    </r>
  </si>
  <si>
    <r>
      <rPr>
        <b/>
        <sz val="8"/>
        <rFont val="Arial"/>
        <family val="2"/>
      </rPr>
      <t>Año 2021</t>
    </r>
    <r>
      <rPr>
        <sz val="8"/>
        <rFont val="Arial"/>
        <family val="2"/>
      </rPr>
      <t xml:space="preserve">
</t>
    </r>
    <r>
      <rPr>
        <sz val="8"/>
        <color indexed="10"/>
        <rFont val="Liberation Sans"/>
        <family val="2"/>
      </rPr>
      <t>{17}</t>
    </r>
  </si>
  <si>
    <r>
      <rPr>
        <b/>
        <sz val="8"/>
        <rFont val="Arial"/>
        <family val="2"/>
      </rPr>
      <t>Año 2022</t>
    </r>
    <r>
      <rPr>
        <sz val="8"/>
        <rFont val="Arial"/>
        <family val="2"/>
      </rPr>
      <t xml:space="preserve">
</t>
    </r>
    <r>
      <rPr>
        <sz val="8"/>
        <color indexed="10"/>
        <rFont val="Liberation Sans"/>
        <family val="2"/>
      </rPr>
      <t>{18}</t>
    </r>
  </si>
  <si>
    <t>b. Corresponde al valor del crédito tributario generado en cada ejercicio fiscal de los 3 que se informan en este anexo, no al crédito tributario acumulado en la declaración de Impuesto a la Renta de cada ejercicio fiscal. Para el valor registrado en este campo para cada uno de los 3 ejercicios fiscales,  se deberá identificar en los siguientes campos (c) y (d), la forma en que ha sido utilizado ese crédito tributario generado, ya sea mediante devolución o ya sea mediante la utilización directa en la declaración del Impuesto a la Renta, de acuerdo a lo establecido en el Art. 47 de la Ley de Régimen Tributario Interno. Por ejemplo: si en el ejercicio fiscal 2019 se generó un crédito tributario por USD 10.000, pero el crédito tributario acumulado y registrado en el casillero 870 en ese ejercicio fiscal es de USD 15.000, en este campo (b) "Valor del Crédito Tributario generado", se registrará el valor de USD 10.000 que corresponde al crédito tributario que se generó en el ejercicio fiscal 2019. De la misma forma se procederá para los créditos tributarios generados en los ejercicios fiscales 2020 y 2021.</t>
  </si>
  <si>
    <t>d. Corresponde al valor del crédito tributario registrado en la columna (b) "Valor del Crédito Tributario generado" que ha sido utilizado directamente para cubrir su impuesto a la renta causado en la declaración de Impuesto a la Renta en cada uno de los 3 años que lo permite la norma tributaria,  de acuerdo a lo establecido en el Art. 47 de la Ley de Régimen Tributario Interno. Por ejemplo: si en la columna (b) "Valor del Crédito Tributario generado"  se registró para el ejercicio fiscal 2019 un crédito tributario generado de USD 10.000, de los cuales no ha pedido devolución de ese crédito tributario, pero en la declaración de Impuesto a la Renta del ejercicio fiscal 2021 se utilizó para cubrir su impuesto a la renta causado un valor de USD 6.000, ese valor se registrará en la columna (d) para el ejercicio fiscal 2021.  Si, adicionalmente en el ejercicio fiscal 2022 se utilizó de ese crédito tributario generado en el ejercicio fiscal 2019 para cubrir su impuesto a la renta causado el valor de USD 4.000, ese valor se registrará en la columna (d) para el ejercicio fiscal 2022.  Para el ejemplo propuesto, para ese crédito tributario generado en el ejercicio fiscal 2019 ya no quedará saldo de crédito tributario pendiente de ser utilizado en vista de que ya se utilizó en su totalidad en las declaraciones de Impuesto a la Renta de los ejercicios fiscales 2021 y 2022.</t>
  </si>
  <si>
    <t>Forma de pago (transferencia, tarjeta de crédito, compensación de cuentas)</t>
  </si>
  <si>
    <t>h . En caso de existir diferencias se debe revelar la explicación de las mismas  en el cuadro Explicación de Diferencias de este Anexo y deberá estar reflejado en la parte de 'Recomendaciones sobre Aspectos Tributarios'</t>
  </si>
  <si>
    <t>Observaciones
(k)</t>
  </si>
  <si>
    <t>k. En caso de existir observaciones, se debe revelar la explicación de las mismas, tanto en la columna de observaciones, como en la parte de Recomendaciones sobre Aspectos Tributarios.</t>
  </si>
  <si>
    <t>(k)</t>
  </si>
  <si>
    <t>Observaciones
(j)</t>
  </si>
  <si>
    <r>
      <t xml:space="preserve">Observaciones
</t>
    </r>
    <r>
      <rPr>
        <b/>
        <sz val="8"/>
        <color indexed="62"/>
        <rFont val="Arial"/>
        <family val="2"/>
      </rPr>
      <t>(j)</t>
    </r>
  </si>
  <si>
    <t>Observaciones 
(j)</t>
  </si>
  <si>
    <t>c. Corresponde a los datos de la persona natural / sociedad del exterior con la que se efectuaron las operaciones indicadas y los requisitos formales para sustentar los gastos. Considerar la aplicación de lo previsto en la resolución NAC-DGERCGC22-00000056 publicada en el segundo suplemento del Registro Oficial No. 2019, de 29-XII-2022</t>
  </si>
  <si>
    <t>A. Detalle de pagos al exterior en aplicaciòn de Convenios para Evitar la Doble Imposición (CDI)</t>
  </si>
  <si>
    <t>C. Detalle de pagos por reembolsos de gastos al exterior. Se incluyen los pagos con o sin aplicaciòn de los Convenios para Evitar la Doble Imposición (CDI)</t>
  </si>
  <si>
    <t>D. Detalle de créditos del exterior y el pago de intereses y capital. Se incluyen todas las operaciones del exterior.</t>
  </si>
  <si>
    <t>e. Para la operaciones efectuadas a partir de la fecha de entrada en vigencia de la Ley Orgánica para el Desarrollo Económico y Sostenibilidad Fiscal tras la pandemia COVID-19, se aplicarán automáticamente los beneficios contenidos en los CDI, siempre que el agente de retención cumpla con lo previsto en la resolución NAC-DGERCGC22-00000056 sobre el certificado de residencia fiscal; así como también, cualquier otro requisito adicional que el propio convenio pueda contemplar para su aplicación.</t>
  </si>
  <si>
    <t>j. En caso de existir observaciones se debe revelar la explicación de las mismas, tanto en la columna de observaciones, como en la parte de Recomendaciones sobre Aspectos Tributarios.</t>
  </si>
  <si>
    <t>Saldo inicial</t>
  </si>
  <si>
    <t>Adiciones/
Disminuciones</t>
  </si>
  <si>
    <t>Saldo final</t>
  </si>
  <si>
    <t>Régimen minero</t>
  </si>
  <si>
    <t>Saldo al 31/12/20xx</t>
  </si>
  <si>
    <t>Detalle de los rubros o cuentas que componen el rubro de inversiones (aplica para concesiones mineras y contratos de operación)</t>
  </si>
  <si>
    <t>a. Corresponde al código del título minero vigente otorgado por la Agencia de Regulación y Control Minero, o del contrato de operación minera</t>
  </si>
  <si>
    <t xml:space="preserve">b. Corresponde a la fase en la que se encuentra la concesión minera. </t>
  </si>
  <si>
    <t>c. En caso de existir observaciones se debe revelar la explicación de las mismas, tanto en la columna de observaciones, como en la parte de Recomendaciones sobre Aspectos Tributarios.</t>
  </si>
  <si>
    <r>
      <t xml:space="preserve">Código de concesión minera
</t>
    </r>
    <r>
      <rPr>
        <b/>
        <sz val="8"/>
        <color indexed="62"/>
        <rFont val="Arial"/>
        <family val="2"/>
      </rPr>
      <t>(a)</t>
    </r>
  </si>
  <si>
    <r>
      <t xml:space="preserve">Fase minera
</t>
    </r>
    <r>
      <rPr>
        <b/>
        <sz val="8"/>
        <color indexed="62"/>
        <rFont val="Arial"/>
        <family val="2"/>
      </rPr>
      <t>(b)</t>
    </r>
    <r>
      <rPr>
        <b/>
        <sz val="8"/>
        <rFont val="Arial"/>
        <family val="2"/>
      </rPr>
      <t xml:space="preserve">
</t>
    </r>
  </si>
  <si>
    <r>
      <t xml:space="preserve">Observaciones
</t>
    </r>
    <r>
      <rPr>
        <b/>
        <sz val="8"/>
        <color indexed="62"/>
        <rFont val="Arial"/>
        <family val="2"/>
      </rPr>
      <t>( c)</t>
    </r>
  </si>
  <si>
    <t>Total deducciones adicionales registradas el casillero 810 de la declaración de Impuesto a la Renta</t>
  </si>
  <si>
    <t>EJERCICIO FISCAL:</t>
  </si>
  <si>
    <t>REVISIÓN GENERAL DE LÍMITES DE COSTOS Y GASTOS</t>
  </si>
  <si>
    <t>GASTOS DE GESTIÓN</t>
  </si>
  <si>
    <t>Cálculo del valor máximo de deducibilidad de gastos de gestión</t>
  </si>
  <si>
    <r>
      <t xml:space="preserve">No. Casillero declaración de I. Renta
</t>
    </r>
    <r>
      <rPr>
        <b/>
        <sz val="8"/>
        <color indexed="56"/>
        <rFont val="Arial"/>
        <family val="2"/>
      </rPr>
      <t>(a)</t>
    </r>
  </si>
  <si>
    <t>Total gastos declarados</t>
  </si>
  <si>
    <t>Gastos de gestión declarados</t>
  </si>
  <si>
    <t xml:space="preserve">Total gastos generales (base para el cálculo del valor máximo de deducibilidad de gastos de gestión)                                                                                              </t>
  </si>
  <si>
    <r>
      <t xml:space="preserve">Porcentaje máximo de deducibilidad de gastos de gestión </t>
    </r>
    <r>
      <rPr>
        <b/>
        <sz val="8"/>
        <color indexed="56"/>
        <rFont val="Arial"/>
        <family val="2"/>
      </rPr>
      <t>(b)</t>
    </r>
  </si>
  <si>
    <t xml:space="preserve">Valor máximo de deducibilidad de gastos de gestión           </t>
  </si>
  <si>
    <t>{5}={3*4}</t>
  </si>
  <si>
    <t>Gastos de gestión declarados como no deducibles</t>
  </si>
  <si>
    <t>Gastos de gestión declarados como deducibles</t>
  </si>
  <si>
    <r>
      <t xml:space="preserve">Diferencia en el valor máximo de deducibilidad de gastos de gestión </t>
    </r>
    <r>
      <rPr>
        <b/>
        <sz val="8"/>
        <color indexed="62"/>
        <rFont val="Arial"/>
        <family val="2"/>
      </rPr>
      <t>(c)</t>
    </r>
  </si>
  <si>
    <t>{9}={8-5}</t>
  </si>
  <si>
    <t>GASTOS DE VIAJE</t>
  </si>
  <si>
    <t>Cálculo del valor máximo de deducibilidad de gastos de viaje</t>
  </si>
  <si>
    <t>Total Ingresos</t>
  </si>
  <si>
    <t>Diferencias temporarias - Por contratos de construcción (generación)</t>
  </si>
  <si>
    <t>Diferencias temporarias - Por mediciones de activos biológicos al valor razonable menos costos de venta / Ingresos (generación)</t>
  </si>
  <si>
    <r>
      <t xml:space="preserve">Diferencias temporarias - Por otras diferencias temporarias (generación) </t>
    </r>
    <r>
      <rPr>
        <b/>
        <sz val="8"/>
        <color indexed="62"/>
        <rFont val="Arial"/>
        <family val="2"/>
      </rPr>
      <t>(d)</t>
    </r>
  </si>
  <si>
    <t>Diferencias temporarias - Por contratos de construcción (reversión)</t>
  </si>
  <si>
    <t>Diferencias temporarias - Por mediciones de activos biológicos al valor razonable menos costos de venta / Ingresos (reversión)</t>
  </si>
  <si>
    <r>
      <t xml:space="preserve">Diferencias temporarias - Por otras diferencias temporarias (reversión) </t>
    </r>
    <r>
      <rPr>
        <b/>
        <sz val="8"/>
        <color indexed="62"/>
        <rFont val="Arial"/>
        <family val="2"/>
      </rPr>
      <t>(d)</t>
    </r>
  </si>
  <si>
    <t xml:space="preserve">Total ingresos gravados (base para el cálculo del valor máximo de deducibilidad de gastos de viaje)                                                                                              </t>
  </si>
  <si>
    <t>{11}={1-2-3-4-5-6-7+8+9+10}</t>
  </si>
  <si>
    <r>
      <t xml:space="preserve">Porcentaje máximo de deducibilidad de gastos de viaje </t>
    </r>
    <r>
      <rPr>
        <b/>
        <sz val="8"/>
        <color indexed="62"/>
        <rFont val="Arial"/>
        <family val="2"/>
      </rPr>
      <t>(e)</t>
    </r>
  </si>
  <si>
    <t>Valor máximo de deducibilidad de gastos de viaje</t>
  </si>
  <si>
    <t>{13}={11*12}</t>
  </si>
  <si>
    <t>Gastos de viaje declarados</t>
  </si>
  <si>
    <t>Gastos de viaje declarados como no deducibles</t>
  </si>
  <si>
    <t>Gastos de viaje declarados como deducibles</t>
  </si>
  <si>
    <t>{16}={14-15}</t>
  </si>
  <si>
    <r>
      <t xml:space="preserve">Diferencia en el valor máximo de deducibilidad de gastos de viaje </t>
    </r>
    <r>
      <rPr>
        <b/>
        <sz val="8"/>
        <color indexed="56"/>
        <rFont val="Arial"/>
        <family val="2"/>
      </rPr>
      <t>(f)</t>
    </r>
  </si>
  <si>
    <t>{17}={16-13}</t>
  </si>
  <si>
    <t>GASTOS INDIRECTOS ASIGNADOS DESDE EL EXTERIOR POR PARTES RELACIONADAS</t>
  </si>
  <si>
    <t>Cálculo del valor máximo de deducibilidad de gastos indirectos asignados desde el exterior por partes relacionadas</t>
  </si>
  <si>
    <r>
      <t xml:space="preserve">Utilidad gravable (base imponible) sin incluir límites </t>
    </r>
    <r>
      <rPr>
        <b/>
        <sz val="8"/>
        <color indexed="62"/>
        <rFont val="Arial"/>
        <family val="2"/>
      </rPr>
      <t>(g)</t>
    </r>
  </si>
  <si>
    <t>7205+7206</t>
  </si>
  <si>
    <t>Costos y gastos indirectos asignados desde el exterior por partes relacionadas declarados</t>
  </si>
  <si>
    <t xml:space="preserve">Base imponible más el valor de los gastos indirectos asignados desde el exterior por partes relacionadas (base para el cálculo del valor máximo de deducibilidad de los gastos indirectos asignados desde el exterior por partes relacionadas)                                                                                       </t>
  </si>
  <si>
    <t>{3}={1+2}</t>
  </si>
  <si>
    <r>
      <t xml:space="preserve">Porcentaje máximo de deducibilidad de gastos indirectos asignados desde el exterior por partes relacionadas </t>
    </r>
    <r>
      <rPr>
        <b/>
        <sz val="8"/>
        <color indexed="56"/>
        <rFont val="Arial"/>
        <family val="2"/>
      </rPr>
      <t>(h)</t>
    </r>
  </si>
  <si>
    <r>
      <t xml:space="preserve">Valor máximo de deducibilidad de gastos indirectos asignados desde el exterior por partes relacionadas </t>
    </r>
    <r>
      <rPr>
        <b/>
        <sz val="8"/>
        <color indexed="56"/>
        <rFont val="Arial"/>
        <family val="2"/>
      </rPr>
      <t>(i)</t>
    </r>
  </si>
  <si>
    <t>Costos y gastos indirectos asignados desde el exterior por partes relacionadas declarados como no deducibles</t>
  </si>
  <si>
    <t>Costos y gastos indirectos asignados desde el exterior por partes relacionadas declarados como deducibles</t>
  </si>
  <si>
    <r>
      <t xml:space="preserve">Diferencia en el valor máximo de deducibilidad de gastos indirectos asignados desde el exterior por partes relacionadas </t>
    </r>
    <r>
      <rPr>
        <b/>
        <sz val="8"/>
        <color indexed="56"/>
        <rFont val="Arial"/>
        <family val="2"/>
      </rPr>
      <t>(j)</t>
    </r>
  </si>
  <si>
    <t>GASTOS DE PROMOCIÓN Y PUBLICIDAD</t>
  </si>
  <si>
    <t>Cálculo del valor máximo de deducibilidad de gastos de promoción y publicidad</t>
  </si>
  <si>
    <t xml:space="preserve">Total ingresos gravados (base para el cálculo del valor máximo de deducibilidad de gastos de promoción y publicidad)                                                                                              </t>
  </si>
  <si>
    <r>
      <t xml:space="preserve">Porcentaje máximo de deducibilidad de gastos de promoción y publicidad </t>
    </r>
    <r>
      <rPr>
        <b/>
        <sz val="8"/>
        <color indexed="56"/>
        <rFont val="Arial"/>
        <family val="2"/>
      </rPr>
      <t>(k)</t>
    </r>
  </si>
  <si>
    <t>Valor máximo de deducibilidad de gastos de promoción y publicidad</t>
  </si>
  <si>
    <t>Gastos de promoción y publicidad declarados</t>
  </si>
  <si>
    <t>Gastos de promoción y publicidad declarados como no deducibles</t>
  </si>
  <si>
    <t>Gastos de promoción y publicidad declarados como deducibles</t>
  </si>
  <si>
    <r>
      <t xml:space="preserve">Diferencia en el valor máximo de deducibilidad de gastos de promoción y publicidad </t>
    </r>
    <r>
      <rPr>
        <b/>
        <sz val="8"/>
        <color indexed="56"/>
        <rFont val="Arial"/>
        <family val="2"/>
      </rPr>
      <t>(l)</t>
    </r>
  </si>
  <si>
    <t>GASTOS DE INTERESES POR CRÉDITOS DEL EXTERIOR CON PARTES RELACIONADAS</t>
  </si>
  <si>
    <t>Cálculo del valor máximo de deducibilidad de gastos de intereses por créditos del exterior con partes relacionadas</t>
  </si>
  <si>
    <t>Total Patrimonio</t>
  </si>
  <si>
    <t>Relación entre el total del endeudamiento externo y el patrimonio del contribuyente</t>
  </si>
  <si>
    <t>{3}={1/2}</t>
  </si>
  <si>
    <t>Valor de intereses por créditos del exterior con partes relacionadas según el contribuyente</t>
  </si>
  <si>
    <t>{6}={(5*4) / 3}</t>
  </si>
  <si>
    <t>7278+7290</t>
  </si>
  <si>
    <t>Gastos de intereses por créditos del exterior con partes relacionadas declarados</t>
  </si>
  <si>
    <t>7279+7291</t>
  </si>
  <si>
    <t>Gastos de intereses por créditos del exterior con por partes relacionadas declarados como no deducibles</t>
  </si>
  <si>
    <t>Gastos de intereses por créditos del exterior con partes relacionadas declarados como deducibles</t>
  </si>
  <si>
    <t>{9}={7-8}</t>
  </si>
  <si>
    <t>{10}={9-6}</t>
  </si>
  <si>
    <t>GASTOS DE INSTALACIÓN, ORGANIZACIÓN Y SIMILARES</t>
  </si>
  <si>
    <t>Cálculo del valor máximo de deducibilidad de gastos de instalación, organización y similares</t>
  </si>
  <si>
    <t xml:space="preserve">Utilidad gravable (base imponible) </t>
  </si>
  <si>
    <t>7235+7236</t>
  </si>
  <si>
    <t xml:space="preserve">Costos y gastos de instalación, organización y similares </t>
  </si>
  <si>
    <t xml:space="preserve">Base imponible más el valor de los gastos de instalación, organización y similares </t>
  </si>
  <si>
    <t>Valor máximo de deducibilidad de gastos de instalación, organización y similares</t>
  </si>
  <si>
    <t>Costos y gastos de instalación, organización y similares declarados</t>
  </si>
  <si>
    <t>Costos y gastos de instalación, organización y similares declarados como no deducibles</t>
  </si>
  <si>
    <t>Costos y gastos de instalación, organización y similares declarados como deducibles</t>
  </si>
  <si>
    <t xml:space="preserve">DETERIORO ACUMULADO CUENTAS INCOBRABLES </t>
  </si>
  <si>
    <t>Cálculo del deterioro acumulado de cuentas incobrables</t>
  </si>
  <si>
    <t>(c= a+b)</t>
  </si>
  <si>
    <t>Relacionados</t>
  </si>
  <si>
    <t>No relacionados</t>
  </si>
  <si>
    <t>Límite del valor del deterioro acumulado correspondiente a créditos incobrables</t>
  </si>
  <si>
    <t>(e= c*d)</t>
  </si>
  <si>
    <t>Valor para alcanzar el límite en el deterioro acumulado correspondiente a créditos incobrables</t>
  </si>
  <si>
    <t>(g= e - f)</t>
  </si>
  <si>
    <t>GASTOS DETERIORO CUENTAS INCOBRABLES DEL PERÍODO</t>
  </si>
  <si>
    <t>Cálculo del gasto por deterioro en el valor de cuentas incobrables</t>
  </si>
  <si>
    <t>Créditos comerciales concedidos en el ejercicio fiscal auditado a No Relacionados y que se encuentran pendientes de cobro.</t>
  </si>
  <si>
    <t xml:space="preserve">Porcentaje máximo de deducibilidad por deterioro en el valor de activos financieros (provisiones para créditos incobrables)                                        </t>
  </si>
  <si>
    <t>Cálculo del valor de deducibilidad de gastos por deterioro en el valor de cuentas por cobrar (si existe un valor pendiente para alcanzar el límite del deterioro acumulado)</t>
  </si>
  <si>
    <t>(c= a*b)</t>
  </si>
  <si>
    <t>Revisión del valor que puede sobrepasar el límite del deterioro acumulado correspondiente a cuentas por cobrar</t>
  </si>
  <si>
    <t>Valor máximo de deducibilidad de gastos por deterioro en el valor de cuentas por cobrar</t>
  </si>
  <si>
    <t>(f= c - e)</t>
  </si>
  <si>
    <t>(h)</t>
  </si>
  <si>
    <t>Gastos por pérdidas netas por deterioro en el valor de activos financieros (provisiones para créditos incobrables) declarados como deducibles</t>
  </si>
  <si>
    <t>(i= g-h)</t>
  </si>
  <si>
    <t>(j= i - f)</t>
  </si>
  <si>
    <t>a. Corresponde al número del casillero del formulario 101, Declaración del impuesto a la renta y presentación de estados financieros, vigente para el ejercicio fiscal auditado.</t>
  </si>
  <si>
    <t>b. Según lo establecido en el numeral 10 del artículo 28 y en artículo innumerado siguiente del Reglamento para la aplicación de la Ley de Régimen Tributario Interno.</t>
  </si>
  <si>
    <t>d. Aplica cuando se refiera a un ingreso. Considerar el casillero 834 únicamente en los casos en que se haya declarado un valor con signo negativo, considerar el casillero 835 únicamente en los casos en que se haya declarado un valor con signo positivo. Si cumplen los parámetros indicados se deberá consignar en el cuadro los valores en absoluto.</t>
  </si>
  <si>
    <t>e. Según lo establecido en el numeral 6 del artículo 10 de la Ley de Régimen Tributario Interno. En el caso de sociedades nuevas, la deducción será aplicada por la totalidad de estos gastos durante los dos primeros años de operaciones.</t>
  </si>
  <si>
    <t>g. Considerar las disposiciones establecidas en la resolución No. NAC-DGERCGC16-00000332.</t>
  </si>
  <si>
    <t>h. Según lo establecido en el literal innumerado del artículo 10 de la Ley de Régimen Tributario Interno. En el caso de las sociedades que se encuentren en el ciclo preoperativo del negocio, éste porcentaje corresponderá al 5% del total de los activos.</t>
  </si>
  <si>
    <t>k. Según lo establecido en el numeral 11 del artículo 28 del Reglamento para la aplicación de la Ley de Régimen Tributario Interno.</t>
  </si>
  <si>
    <t xml:space="preserve">Diferencia no deducible en el valor máximo de deducibilidad de gastos por pérdidas netas por deterioro en el valor de activos financieros (provisiones para créditos incobrables)                            </t>
  </si>
  <si>
    <t>Saldo de la cartera total del período corriente</t>
  </si>
  <si>
    <r>
      <t xml:space="preserve">Valor total del endeudamiento externo </t>
    </r>
    <r>
      <rPr>
        <b/>
        <sz val="8"/>
        <color indexed="56"/>
        <rFont val="Arial"/>
        <family val="2"/>
      </rPr>
      <t>(m)</t>
    </r>
  </si>
  <si>
    <t>i. Según lo establecido en el acápite I del artículo 30 del Reglamento para la aplicación de la Ley de Régimen Tributario Interno, en el caso de que no se determine base imponible de Impuesto a la Renta no se admitirán los gastos indirectos asignados desde el exterior por partes relacionadas.</t>
  </si>
  <si>
    <t>m. Según lo establecido en el numeral (II) del artículo 30 del Reglamento para la aplicación de la Ley de Régimen Tributario Interno, se entenderá como endeudamiento externo, el total de deudas contraídas con personas naturales y sociedades relacionadas del exterior.</t>
  </si>
  <si>
    <r>
      <t>Porcentaje máximo de la relación entre el total del endeudamiento externo y el patrimonio para la deducibilidad de intereses por créditos del exterior con partes relacionadas</t>
    </r>
    <r>
      <rPr>
        <b/>
        <sz val="8"/>
        <color indexed="62"/>
        <rFont val="Arial"/>
        <family val="2"/>
      </rPr>
      <t xml:space="preserve"> (n)</t>
    </r>
  </si>
  <si>
    <r>
      <t xml:space="preserve">Valor máximo de deducibilidad de gastos de intereses por créditos del exterior con partes relacionadas </t>
    </r>
    <r>
      <rPr>
        <b/>
        <sz val="8"/>
        <color indexed="56"/>
        <rFont val="Arial"/>
        <family val="2"/>
      </rPr>
      <t>(o)</t>
    </r>
  </si>
  <si>
    <r>
      <t xml:space="preserve">Diferencia en el valor máximo de deducibilidad de gastos de intereses por créditos del exterior con partes relacionadas </t>
    </r>
    <r>
      <rPr>
        <b/>
        <sz val="8"/>
        <color indexed="56"/>
        <rFont val="Arial"/>
        <family val="2"/>
      </rPr>
      <t>(p)</t>
    </r>
  </si>
  <si>
    <t>q. Según lo establecido en el numeral 17 del artículo 28 del Reglamento para la aplicación de la Ley de Régimen Tributario Interno. Para el caso de las sociedades que se encuentren en el ciclo preoperativo del negocio, este porcentaje corresponderá al 2% del total de los activos.</t>
  </si>
  <si>
    <r>
      <t xml:space="preserve">Porcentaje máximo de deducibilidad de gastos de instalación, organización y similares  </t>
    </r>
    <r>
      <rPr>
        <b/>
        <sz val="8"/>
        <color indexed="56"/>
        <rFont val="Arial"/>
        <family val="2"/>
      </rPr>
      <t>(q)</t>
    </r>
  </si>
  <si>
    <r>
      <t xml:space="preserve">Diferencia en el valor máximo de deducibilidad de gastos de instalación, organización y similares </t>
    </r>
    <r>
      <rPr>
        <b/>
        <sz val="8"/>
        <color indexed="56"/>
        <rFont val="Arial"/>
        <family val="2"/>
      </rPr>
      <t>(r)</t>
    </r>
  </si>
  <si>
    <t xml:space="preserve">n. Según lo establecido en el numeral (II) del artículo 30 del Reglamento para la aplicación de la Ley de Régimen Tributario Interno, serán deducibles los intereses generados por sus créditos del exterior, siempre que la relación entre el total del endeudamiento externo y su patrimonio no exceda del 300%. Para sucursales extranjeras, consorcios de empresas petroleras, sociedades de hecho y demás sociedades que carecen de personalidad jurídica y fideicomisos mercantiles se deberá hacer referencia al valor sobre el cual se establece la relación con el total del endeudamiento externo, de acuerdo con lo que señala la normativa tributaria señalada para cada caso.  
</t>
  </si>
  <si>
    <t>o. Según lo establecido en el numeral (II) del artículo 30 del Reglamento para la aplicación de la Ley de Régimen Tributario Interno, en caso de que las relaciones de deuda, excedan el límite establecido al momento del registro del crédito en el Banco Central, no será deducible la porción del gasto generado sobre el exceso de la relación correspondiente, sin perjuicio de la retención en la fuente de Impuesto a la Renta sobre el total de los intereses.</t>
  </si>
  <si>
    <r>
      <t xml:space="preserve">Porcentaje máximo del límite del deterioro acumulado correspondiente a créditos incobrables </t>
    </r>
    <r>
      <rPr>
        <b/>
        <sz val="8"/>
        <color indexed="56"/>
        <rFont val="Arial"/>
        <family val="2"/>
      </rPr>
      <t>(s)</t>
    </r>
    <r>
      <rPr>
        <sz val="8"/>
        <rFont val="Arial"/>
        <family val="2"/>
      </rPr>
      <t xml:space="preserve">                                            </t>
    </r>
  </si>
  <si>
    <r>
      <t>Valor del deterioro acumulado correspondiente a créditos incobrables del período anterior</t>
    </r>
    <r>
      <rPr>
        <sz val="8"/>
        <color indexed="62"/>
        <rFont val="Arial"/>
        <family val="2"/>
      </rPr>
      <t xml:space="preserve"> </t>
    </r>
    <r>
      <rPr>
        <b/>
        <sz val="8"/>
        <color indexed="62"/>
        <rFont val="Arial"/>
        <family val="2"/>
      </rPr>
      <t>(t)</t>
    </r>
  </si>
  <si>
    <t>s. Según lo establecido en el numeral 3 del artículo 28 del Reglamento para la aplicación de la Ley de Régimen Tributario Interno.</t>
  </si>
  <si>
    <t>t. Corresponde al saldo final del deterioro acumulado de créditos incobrables del período fisccal anterior al auditado.</t>
  </si>
  <si>
    <t>c, f, j, l, p, r. En caso de existir diferencias se debe revelar la explicación de las mismas, tanto en las columnas de observaciones del presente anexo como en la parte de Recomendaciones sobre Aspectos Tributarios.</t>
  </si>
  <si>
    <t>Detalle de Ingresos exentos / no objeto de impuesto a la renta / sujetos a impuesto a la renta único / sujeto al Rimpe</t>
  </si>
  <si>
    <t>Descripción del tipo de ingreso exento / no objeto de impuesto a la renta / sujeto a impuesto a la renta único / sujeto al RIMPE</t>
  </si>
  <si>
    <t>Normativa de respaldo del ingreso exento / no objeto de impuesto a la renta / sujeto a impuesto a la renta único / sujeto al RIMPE</t>
  </si>
  <si>
    <t>Valor del ISD que se utiliza como costo o gasto en su declaración de Impuesto a la Renta 
(en USD)</t>
  </si>
  <si>
    <t>h.  Corresponde a la sumatoria de los valores registrado en los casilleros 862: "Generado en el ejercicio fiscal declarado" y 863: "Generado en ejercicios fiscales anteriores",: del formulario para la declaración de Impuesto a la Renta para sociedades. De conformidad con el artículo 162 de la Ley de Equidad Tributaria podrá ser podrá ser utilizado como crédito tributario, que se aplicará para el pago del Impuesto a la Renta del propio contribuyente, y por cinco ejercicios fiscales, los pagos realizados por concepto de Impuesto a la Salida de Divisas en la importación de materias primas, insumos y bienes de capital con la finalidad de que sean
incorporados en procesos productivos utilizados como crédito tributario, que se aplicará para el pago del Impuesto a la Renta del propio contribuyente, y por cinco ejercicios fiscales, los pagos realizados por concepto de Impuesto a la Salida de Divisas en la importación de materias primas, insumos y bienes de capital con la finalidad de que sean incorporados en procesos productivos y serán los que consten en el listado de subpartidas detalladas mediante resolución CPT  CPT­03­2012 y sus reformas.</t>
  </si>
  <si>
    <t>No. Cuenta contable</t>
  </si>
  <si>
    <t>Año 2022</t>
  </si>
  <si>
    <t>Casilla</t>
  </si>
  <si>
    <t>Inventarios</t>
  </si>
  <si>
    <t>1.1.11</t>
  </si>
  <si>
    <t>Detalle de inversiones</t>
  </si>
  <si>
    <t>Pérdidas por deterioro por ajuste del valor neto de realización</t>
  </si>
  <si>
    <t xml:space="preserve">Autoconsumo/Venta/baja </t>
  </si>
  <si>
    <t>Año de origen del crédito fiscal</t>
  </si>
  <si>
    <r>
      <rPr>
        <b/>
        <sz val="8"/>
        <rFont val="Arial"/>
        <family val="2"/>
      </rPr>
      <t xml:space="preserve">Tipo 
de crédito fiscal
</t>
    </r>
    <r>
      <rPr>
        <b/>
        <sz val="8"/>
        <color indexed="56"/>
        <rFont val="Arial"/>
        <family val="2"/>
      </rPr>
      <t>(c)</t>
    </r>
  </si>
  <si>
    <t>Saldo neto del Activo por Impuestos Diferidos al 1 de enero del ejercicio fiscal auditado</t>
  </si>
  <si>
    <r>
      <rPr>
        <b/>
        <sz val="8"/>
        <rFont val="Arial"/>
        <family val="2"/>
      </rPr>
      <t xml:space="preserve">Valor recuperado (efectivamente utilizado)
</t>
    </r>
    <r>
      <rPr>
        <b/>
        <sz val="8"/>
        <color indexed="56"/>
        <rFont val="Arial"/>
        <family val="2"/>
      </rPr>
      <t>(d)</t>
    </r>
  </si>
  <si>
    <r>
      <rPr>
        <b/>
        <sz val="8"/>
        <rFont val="Arial"/>
        <family val="2"/>
      </rPr>
      <t xml:space="preserve">Ajustes por nuevas estimaciones contables (en caso de aplicar)
</t>
    </r>
    <r>
      <rPr>
        <b/>
        <sz val="8"/>
        <color indexed="56"/>
        <rFont val="Arial"/>
        <family val="2"/>
      </rPr>
      <t xml:space="preserve"> (e)</t>
    </r>
  </si>
  <si>
    <t xml:space="preserve">{2} </t>
  </si>
  <si>
    <t>{5} = {3±4}</t>
  </si>
  <si>
    <t>{6} = {5-1}</t>
  </si>
  <si>
    <t>Tipo de reconocimiento de impuesto diferido</t>
  </si>
  <si>
    <t>E. Resumen de propiedades, planta y equipo reexpresados o revaluados cuyo gasto por depreciación afecta al ejercicio fiscal auditado</t>
  </si>
  <si>
    <t>Tipo de seguro</t>
  </si>
  <si>
    <t>Valor a deducirse</t>
  </si>
  <si>
    <t>Saldo del activo al 31 de dicembre del año auditado</t>
  </si>
  <si>
    <t>Gasto por depreciación del ejercicio fiscal auditado</t>
  </si>
  <si>
    <r>
      <t>A. Activos por impuestos diferidos por créditos fiscales de periodos anteriores (retenciones, anticipos del impuesto a la renta y/o impuesto a la salida de divisas)</t>
    </r>
    <r>
      <rPr>
        <b/>
        <sz val="9"/>
        <color indexed="56"/>
        <rFont val="Arial"/>
        <family val="2"/>
      </rPr>
      <t xml:space="preserve"> (b)</t>
    </r>
  </si>
  <si>
    <r>
      <t xml:space="preserve">B. Activos por impuestos diferidos por pérdidas fiscales de periodos anteriores </t>
    </r>
    <r>
      <rPr>
        <b/>
        <sz val="9"/>
        <color indexed="56"/>
        <rFont val="Arial"/>
        <family val="2"/>
      </rPr>
      <t>(f)</t>
    </r>
  </si>
  <si>
    <r>
      <t>C. Cálculo del límite del valor de la amortización de pérdidas</t>
    </r>
    <r>
      <rPr>
        <b/>
        <sz val="9"/>
        <color indexed="56"/>
        <rFont val="Arial"/>
        <family val="2"/>
      </rPr>
      <t xml:space="preserve"> (h)</t>
    </r>
  </si>
  <si>
    <t>D. Detalle de la amortización de pérdidas</t>
  </si>
  <si>
    <t xml:space="preserve">F. Activos por impuestos diferidos por diferencias temporarias </t>
  </si>
  <si>
    <t xml:space="preserve">H. Devengo contable en resultados de ingresos diferidos que corresponden a años anteriores; e ingresos diferidos no devengados contablemente que se registrarán en resultados en ejercicios fiscales subsiguientes. </t>
  </si>
  <si>
    <r>
      <t xml:space="preserve">E. Detalle de los rubros que componen los casilleros de generación/reversión de diferencias temporarias por impuestos diferidos de la conciliación tributaria </t>
    </r>
    <r>
      <rPr>
        <b/>
        <sz val="9"/>
        <color indexed="62"/>
        <rFont val="Arial"/>
        <family val="2"/>
      </rPr>
      <t>(i)</t>
    </r>
  </si>
  <si>
    <t>i. Este cuadro corresponde a un detalle pormenorizado de los rubros que componen los casilleros de generación y reversión de diferencias temporarias por impuestos diferidos de la conciliación tributaria</t>
  </si>
  <si>
    <r>
      <t xml:space="preserve">Descripción del tipo de activo/pasivo  
</t>
    </r>
    <r>
      <rPr>
        <b/>
        <sz val="8"/>
        <color indexed="62"/>
        <rFont val="Arial"/>
        <family val="2"/>
      </rPr>
      <t>(j)</t>
    </r>
  </si>
  <si>
    <r>
      <t xml:space="preserve">Diferencia Temporaria
Deducible
</t>
    </r>
    <r>
      <rPr>
        <b/>
        <sz val="8"/>
        <color indexed="62"/>
        <rFont val="Arial"/>
        <family val="2"/>
      </rPr>
      <t>(k)</t>
    </r>
  </si>
  <si>
    <t>k. Las diferencias temporarias son las que existen entre el importe en libros de un activo o pasivo en el estado de situación financiera y su base fiscal. Las diferencias temporarias pueden ser:
(a) diferencias temporarias imponibles, que son aquellas diferencias temporarias que dan lugar a cantidades imponibles al determinar la ganancia (pérdida) fiscal correspondiente a periodos futuros, cuando el importe en libros del activo sea recuperado o el del pasivo sea liquidado, o;
(b) diferencias temporarias deducibles, que son aquellas diferencias temporarias que dan lugar a cantidades que son deducibles al determinar la ganancia (pérdida) fiscal correspondiente a periodos futuros, cuando el importe en libros del activo sea recuperado o el del pasivo sea liquidado.</t>
  </si>
  <si>
    <t>l. De acuerdo a las Normas Internacionales de Información Financiera (NIIF), el importe en libros de un activo por impuestos diferidos debe someterse a revisión al final de cada periodo sobre el que se informe. La entidad debe reducir el importe del saldo del activo por impuestos diferidos, en la medida que estime probable que no dispondrá de suficiente ganancia fiscal, en el futuro, como para permitir cargar contra la misma la totalidad o una parte de los beneficios que comporta el activo por impuestos diferidos. Esta reducción deberá ser objeto de reversión, en la medida en que pase a ser probable que haya disponible suficiente ganancia fiscal.</t>
  </si>
  <si>
    <r>
      <t xml:space="preserve">Ajustes por nuevas estimaciones contables 
(en caso de aplicar)
 </t>
    </r>
    <r>
      <rPr>
        <b/>
        <sz val="8"/>
        <color indexed="56"/>
        <rFont val="Arial"/>
        <family val="2"/>
      </rPr>
      <t>(l)</t>
    </r>
  </si>
  <si>
    <t>m. Pasivos por impuestos diferidos son las cantidades de impuestos sobre las ganancias a pagar en periodos futuros, relacionadas con las diferencias temporarias imponibles.</t>
  </si>
  <si>
    <t>EJEMPLO:  Por valor neto de realización</t>
  </si>
  <si>
    <t>j. Describir en forma detallada el concepto del activo o pasivo diferido</t>
  </si>
  <si>
    <r>
      <t>G. Pasivos por impuestos diferidos por diferencias temporarias</t>
    </r>
    <r>
      <rPr>
        <b/>
        <sz val="9"/>
        <color indexed="62"/>
        <rFont val="Arial"/>
        <family val="2"/>
      </rPr>
      <t xml:space="preserve"> </t>
    </r>
  </si>
  <si>
    <r>
      <t xml:space="preserve">Saldo del pasivo por ingreso diferido registrado en libros al 31 de diciembre del ejercicio fiscal anterior al auditado
</t>
    </r>
    <r>
      <rPr>
        <b/>
        <sz val="8"/>
        <color indexed="56"/>
        <rFont val="Arial"/>
        <family val="2"/>
      </rPr>
      <t>(n)</t>
    </r>
  </si>
  <si>
    <t>n. Corresponde al saldo de ingresos diferidos procedentes de periodos anteriores al año auditado (que no fueron devengados en dichos años), y que se espera devengar como ingreso contable en el ejercicio fiscal auditado y siguientes.</t>
  </si>
  <si>
    <r>
      <t xml:space="preserve">Porción del pasivo por ingreso diferido registrado al 31 de diciembre del ejercicio fiscal anterior y devengado como ingreso contable durante el año auditado     
</t>
    </r>
    <r>
      <rPr>
        <b/>
        <sz val="8"/>
        <color indexed="56"/>
        <rFont val="Arial"/>
        <family val="2"/>
      </rPr>
      <t>(o)</t>
    </r>
  </si>
  <si>
    <t>o. Corresponde a la porción del pasivo por ingresos diferidos registrado al cierre del ejercicio fiscal anterior al auditado que se devenga como ingreso contable en el año auditado. En ocasiones, podría ocurrir que todo el saldo del pasivo por ingreso diferido (el 100%) registrado al cierre del ejercicio fiscal anterior al auditado se devengue como ingreso contable durante el año auditado.</t>
  </si>
  <si>
    <r>
      <t xml:space="preserve">Monto de todas las facturas emitidas en el ejercicio fiscal auditado
</t>
    </r>
    <r>
      <rPr>
        <b/>
        <sz val="8"/>
        <color indexed="56"/>
        <rFont val="Arial"/>
        <family val="2"/>
      </rPr>
      <t>(p)</t>
    </r>
  </si>
  <si>
    <t>p. Corresponde a todo el valor facturado en el año auditado.</t>
  </si>
  <si>
    <r>
      <t xml:space="preserve">Porción de todas las facturas emitidas en el ejercicio fiscal auditado y devengadas como ingreso contable en el mismo año
</t>
    </r>
    <r>
      <rPr>
        <b/>
        <sz val="8"/>
        <color indexed="56"/>
        <rFont val="Arial"/>
        <family val="2"/>
      </rPr>
      <t>(q)</t>
    </r>
  </si>
  <si>
    <t>q. Corresponde a la porción del monto facturado en el año auditado que se devenga como ingreso contable en ese mismo año. En ocasiones, podría ocurrir que todo el monto facturado en un año por una entidad se devenga como ingreso en ese mismo año de acuerdo con la técnica contable.</t>
  </si>
  <si>
    <r>
      <t xml:space="preserve">Monto de ingresos devengados directamente en el ejercicio fiscal auditado en los que no se haya emitido la factura al cierre del ejercicio fiscal
</t>
    </r>
    <r>
      <rPr>
        <b/>
        <sz val="8"/>
        <color indexed="56"/>
        <rFont val="Arial"/>
        <family val="2"/>
      </rPr>
      <t>(r)</t>
    </r>
  </si>
  <si>
    <t xml:space="preserve">r. Corresponde al monto de ingresos que se devenga en el año auditado de acuerdo con la técnica contable, pero por los cuales aún no se ha emitido una factura al cierre del ejercicio fiscal. Cuando se devengan ingresos contablemente por conceptos por los cuales no se han hecho cobros o recibido anticipos (y, en consecuencia, no se han emitido facturas), generará a nivel contable el reconocimiento de una cuenta por cobrar correspondiente. </t>
  </si>
  <si>
    <t>s. Corresponde al saldo del pasivo por ingreso diferido registrado al cierre del año auditado. Para propósitos de este anexo, lo registrado en libros contables como pasivo por ingreso diferido debe cruzar con las sumas y restas de los siguientes conceptos: (1) - (2) + (3) - (4), mencionados anteriormente.</t>
  </si>
  <si>
    <r>
      <t xml:space="preserve">Saldo del pasivo por ingreso diferido registrado en libros al 31 de diciembre del ejercicio fiscal auditado 
</t>
    </r>
    <r>
      <rPr>
        <b/>
        <sz val="8"/>
        <color indexed="56"/>
        <rFont val="Arial"/>
        <family val="2"/>
      </rPr>
      <t>(s)</t>
    </r>
  </si>
  <si>
    <r>
      <t xml:space="preserve">Ingreso contable del ejercicio fiscal auditado           
</t>
    </r>
    <r>
      <rPr>
        <b/>
        <sz val="8"/>
        <color indexed="56"/>
        <rFont val="Arial"/>
        <family val="2"/>
      </rPr>
      <t>(t)</t>
    </r>
  </si>
  <si>
    <t>t. Corresponde al ingreso contable del año auditado, devengado según la técnica contable. Para propósitos de este anexo, lo registrado en libros contables como pasivo por ingreso diferido debe cruzar con las sumas y restas de los siguientes conceptos: (1) + (3) + (5) - (6), mencionados anteriormente.</t>
  </si>
  <si>
    <r>
      <t>REEXPRESIONES O REVALUACIONES DE ACTIVOS FIJOS</t>
    </r>
    <r>
      <rPr>
        <b/>
        <i/>
        <sz val="9"/>
        <color indexed="56"/>
        <rFont val="Arial"/>
        <family val="2"/>
      </rPr>
      <t xml:space="preserve"> </t>
    </r>
    <r>
      <rPr>
        <b/>
        <sz val="9"/>
        <color indexed="56"/>
        <rFont val="Arial"/>
        <family val="2"/>
      </rPr>
      <t>(u)</t>
    </r>
  </si>
  <si>
    <t xml:space="preserve">u. Es necesario destacar que el uso del valor razonable como costo atribuido en la fecha de transición (reexpresiones de saldos) no significa lo mismo que el modelo de revaluación como política de medición posterior. A continuación, destacamos las diferencias:  
a) El modelo de revaluación se encuentra definido en la NIC 16 como un modelo de medición posterior. La exención (opcional) del costo atribuido se encuentra definida en la NIIF 1. 
b) El modelo de revaluación implica medir de manera periódica (cada año, cada dos años, cada tres años, por ejemplo) el valor razonable de una línea completa de activos (todos los terrenos, todos los edificios, todas las maquinarias, entre otros). El costo atribuido es una exención opcional que se puede escoger selectivamente para diferentes partidas de propiedades, planta y equipo (no implica valorizar toda una línea de activos), y sólo debe hacerse en la fecha de transición (es decir, no implica una valoración posterior periódica). Las reexpresiones en la transición a las NIIF generalmente corrige errores contables de ejercicios anteriores.
c) Los ajustes producidos en las propiedades, planta y equipo, utilizando el modelo de revaluación, deben cargarse contra otro resultado integral (ORI) para luego acumularse en el superávit de revaluación (patrimonio). El ajuste por costo atribuido (reexpresiones de saldos) en las partidas seleccionadas de propiedades, planta y equipo debe registrarse contra los resultados acumulados (patrimonio), en la fecha de transición. 
La depreciación posterior se basará en ese costo atribuido, y deberá comenzar desde la fecha para la que la entidad fijó ese costo atribuido. Generalmente, el uso del costo atribuido implicará un incremento del saldo en libros de las Propiedades, planta y equipo en la fecha de transición; y la vida útil remanente del bien usando los principios de la NIC 16, generalmente será más amplia que la vida remanente tributaria. Por ende, el gasto por depreciación que la entidad deberá contabilizar luego de la transición puede variar significativamente que el gasto por depreciación que registraba con los principios contables anteriores.   Cabe destacar que, dentro del nuevo gasto por depreciación generado, una parte corresponde al costo histórico (original), y otra parte del gasto por depreciación corresponde a la porción incrementada por el costo atribuido en la transición. Por tanto, parte del gasto por depreciación –de estos activos con costos atribuidos- será no deducible, en particular, la parte correspondiente a la depreciación proveniente del incremento por costo atribuido en la transición a las NIIF. Sólo será deducible la porción del gasto por depreciación proveniente del costo histórico (original). Asimismo, si en la valoración posterior de un elemento de propiedades planta y equipo, se aplica una revaluación (o varias revaluaciones), el efecto incremental no será considerado para fines fiscales. Nuevamente, sólo será deducible la porción del gasto por depreciación proveniente del costo histórico (original). 
</t>
  </si>
  <si>
    <t xml:space="preserve">v. En caso de existir diferencias se debe revelar la explicación de las mismas  en el cuadro Explicación de Diferencias de este Anexo y deberá estar reflejado en la parte de 'Recomendaciones sobre Aspectos Tributarios'.
</t>
  </si>
  <si>
    <r>
      <t xml:space="preserve">Diferencias </t>
    </r>
    <r>
      <rPr>
        <b/>
        <sz val="8"/>
        <color indexed="56"/>
        <rFont val="Arial"/>
        <family val="2"/>
      </rPr>
      <t>(v)</t>
    </r>
  </si>
  <si>
    <t xml:space="preserve"> {10}={8-9}</t>
  </si>
  <si>
    <t>No. Casillero de la declaración de impuesto a la renta del registro del gasto
(j)</t>
  </si>
  <si>
    <t>i. De acuerdo con el numeral 12 del artículo 10 de la Ley de Régimen Tributario Interno</t>
  </si>
  <si>
    <t>ANEXO No. 9</t>
  </si>
  <si>
    <t>ANEXO No. 10</t>
  </si>
  <si>
    <t>ANEXO No. 11</t>
  </si>
  <si>
    <t>SI</t>
  </si>
  <si>
    <t>(    )</t>
  </si>
  <si>
    <t xml:space="preserve">NO </t>
  </si>
  <si>
    <t>Tiene suscritos contratos de inversión con el estado</t>
  </si>
  <si>
    <t xml:space="preserve">Detalle los beneficios otorgados en el contrato de inversión </t>
  </si>
  <si>
    <t>Descripción del incentivo tributario</t>
  </si>
  <si>
    <t>Norma que los contiene</t>
  </si>
  <si>
    <t>A) Información del seguimiento de las observaciones y recomendaciones sobre aspectos tributarios del ejercicio fiscal anterior</t>
  </si>
  <si>
    <t>Tema de consulta</t>
  </si>
  <si>
    <t>Absolución</t>
  </si>
  <si>
    <t>Fecha absolución</t>
  </si>
  <si>
    <t>Anexo 3</t>
  </si>
  <si>
    <t>Anexo 4</t>
  </si>
  <si>
    <t>Cálculo de Gastos de Gestión</t>
  </si>
  <si>
    <t>d. De conformidad con lo establecido en el noveno artículo innumerado del Capítulo de Régimen Tributario de Empresas Mineras del Reglamento de Aplicación de la Ley de Régimen Tributario Interno</t>
  </si>
  <si>
    <t xml:space="preserve">Descripción  del activo
</t>
  </si>
  <si>
    <t xml:space="preserve">Código de cuenta contable
</t>
  </si>
  <si>
    <t xml:space="preserve">Reservas probadas y probables 
</t>
  </si>
  <si>
    <r>
      <t>Depreciación de Propiedad, planta y equipo asociados a reservas mineras</t>
    </r>
    <r>
      <rPr>
        <b/>
        <sz val="8"/>
        <color indexed="62"/>
        <rFont val="Arial"/>
        <family val="2"/>
      </rPr>
      <t xml:space="preserve"> (d)</t>
    </r>
  </si>
  <si>
    <t>SEGUIMIENTO DE LAS OBSERVACIONES Y RECOMENDACIONES SOBRE ASPECTOS TRIBUTARIOS Y DETALLE DE CONSULTAS TRIBUTARIAS VINCULANTES</t>
  </si>
  <si>
    <t>B) Información de consultas vinculantes presentadas a la Administración Tributaria que tengan incidencia en la determinación de la base imponible de impuesto a la renta del ejercicio fiscal auditado</t>
  </si>
  <si>
    <t>A. Detalle de gastos no deducibles locales y del exterior / incurridos para generar ingresos exentos / atribuidos a ingresos no objetos de impuesto a la renta / incurridos para generar ingresos sujetos a impuesto a la renta único / costos y gastos incurridos para generar ingresos sujetos al Impuesto a la Renta del RIMPE</t>
  </si>
  <si>
    <t>D. Conciliación de los gastos no deducibles locales y del exterior / incurridos para generar ingresos exentos / atribuidos a ingresos no objetos de impuesto a la renta / incurridos para generar ingresos sujetos a impuesto a la renta único declarados / costos y gastos incurridos para generar ingresos sujetos al Impuesto a la Renta del RIMPE vs. Libros</t>
  </si>
  <si>
    <t>B) BENEFICIOS TRIBUTARIOS POR NUEVAS INVERSIONES</t>
  </si>
  <si>
    <t xml:space="preserve">A) DETALLE Y CONCILIACIÓN DE DEDUCCIONES ADICIONALES </t>
  </si>
  <si>
    <t>Impuesto al que aplica</t>
  </si>
  <si>
    <t>No. Resolución con el que se aprueba el contrato de inversión</t>
  </si>
  <si>
    <r>
      <t xml:space="preserve">Diferencia Temporaria
Imponible
</t>
    </r>
    <r>
      <rPr>
        <b/>
        <sz val="8"/>
        <color indexed="62"/>
        <rFont val="Arial"/>
        <family val="2"/>
      </rPr>
      <t>(k)</t>
    </r>
  </si>
  <si>
    <r>
      <t xml:space="preserve">PASIVOS POR IMPUESTOS DIFERIDOS </t>
    </r>
    <r>
      <rPr>
        <b/>
        <sz val="9"/>
        <color indexed="62"/>
        <rFont val="Arial"/>
        <family val="2"/>
      </rPr>
      <t>(m)</t>
    </r>
  </si>
  <si>
    <r>
      <t>Diferencias 
v</t>
    </r>
    <r>
      <rPr>
        <b/>
        <sz val="8"/>
        <color indexed="56"/>
        <rFont val="Arial"/>
        <family val="2"/>
      </rPr>
      <t>)</t>
    </r>
  </si>
  <si>
    <t>j. Corresponde al casillero en el que se consigna el gasto registrado contablemente</t>
  </si>
  <si>
    <t>Unidades producidas en el ejercicio fiscal auditado</t>
  </si>
  <si>
    <r>
      <rPr>
        <b/>
        <sz val="9"/>
        <rFont val="Arial"/>
        <family val="2"/>
      </rPr>
      <t xml:space="preserve">CERTIFICACIÓN:  </t>
    </r>
    <r>
      <rPr>
        <sz val="9"/>
        <rFont val="Arial"/>
        <family val="2"/>
      </rPr>
      <t>Al cargar el presente Anexo en la plataforma del 'SRI en Línea' previa autenticación e ingreso con usuario y contraseña, el representante legal del sujeto pasivo y su contador certifican la veracidad del contenido de este anexo del Informe de Cumplimiento Tributario.</t>
    </r>
  </si>
  <si>
    <t>B. Detalle de pagos al exterior sin aplicación de Convenios para Evitar la Doble Imposición (CDI)</t>
  </si>
  <si>
    <t xml:space="preserve"> E. Detalle de Gastos no Deducibles con signo negativo que forman parte del casillero 806/807</t>
  </si>
  <si>
    <t>CONCILIACIÓN TRIBUTARIA - DIFERENCIAS PERMANENTES GASTOS NO DEDUCIBLES LOCALES Y DEL EXTERIOR / GASTOS INCURRIDOS PARA GENERAR INGRESOS EXENTOS / GASTOS ATRIBUIDOS A INGRESOS NO OBJETO DE IMPUESTO A LA RENTA / GASTOS INCURRIDOS PARA GENERAR INGRESOS SUJETOS A IMPUESTO A LA RENTA ÚNICO / COSTOS Y GASTOS INCURRIDOS PARA GENERAR INGRESOS SUJETOS AL IMPUESTO A LA RENTA DEL RIMPE</t>
  </si>
  <si>
    <t>Conciliación de los gastos no deducibles locales y del exterior / incurridos para generar ingresos exentos / atribuidos a ingresos no objetos de impuesto a la renta / incurridos para generar ingresos sujetos a impuesto a la renta único declarados / costos y gastos incurridos para generar ingresos sujetos al Impuesto a la Renta del RIMPE vs. Libros</t>
  </si>
  <si>
    <t>CONCILIACIÓN TRIBUTARIA - DIFERENCIAS PERMANENTES (INGRESOS EXENTOS /  INGRESOS NO OBJETO DE IMPUESTO A LA RENTA / INGRESOS SUJETOS A IMPUESTO A LA RENTA ÚNICO / INGRESOS SUJETOS AL RIMPE)</t>
  </si>
  <si>
    <t>Detalle de Ingresos exentos / no objeto de impuesto a la renta / sujetos a impuesto a la renta único / sujeto al RIMPE</t>
  </si>
  <si>
    <t>Detalle de gastos no deducibles locales y del exterior / incurridos para generar ingresos exentos / atribuidos a ingresos no objetos de impuesto a la renta / incurridos para generar ingresos sujetos a impuesto a la renta único / costos y gastos incurridos para generar ingresos sujetos al Impuesto a la Renta del RIMPE</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</si>
</sst>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00_);_(* \(#,##0.00\);_(* \-??_);_(@_)"/>
    <numFmt numFmtId="173" formatCode="#,##0;\(#,##0\)"/>
    <numFmt numFmtId="174" formatCode="0.00\ %"/>
    <numFmt numFmtId="175" formatCode="#,##0\ _€;[Red]\-#,##0\ _€"/>
    <numFmt numFmtId="176" formatCode="0\ %"/>
    <numFmt numFmtId="177" formatCode="dd/mm/yyyy;@"/>
    <numFmt numFmtId="178" formatCode="_-* #,##0_-;\-* #,##0_-;_-* \-??_-;_-@_-"/>
    <numFmt numFmtId="179" formatCode="_ * #,##0.00_ ;_ * \-#,##0.00_ ;_ * \-??_ ;_ @_ "/>
    <numFmt numFmtId="180" formatCode="#,##0.000"/>
    <numFmt numFmtId="181" formatCode="#,##0.0000"/>
    <numFmt numFmtId="182" formatCode="0.0000"/>
    <numFmt numFmtId="183" formatCode="#,##0.00000000"/>
    <numFmt numFmtId="184" formatCode="[$-C0A]d\-mmm\-yy;@"/>
    <numFmt numFmtId="185" formatCode="d&quot; de &quot;mmm&quot; de &quot;yy"/>
  </numFmts>
  <fonts count="81">
    <font>
      <sz val="10"/>
      <name val="Arial"/>
      <family val="0"/>
    </font>
    <font>
      <sz val="11"/>
      <color indexed="8"/>
      <name val="Calibri"/>
      <family val="2"/>
    </font>
    <font>
      <sz val="9"/>
      <name val="Arial"/>
      <family val="2"/>
    </font>
    <font>
      <b/>
      <sz val="9"/>
      <name val="Arial"/>
      <family val="2"/>
    </font>
    <font>
      <b/>
      <u val="single"/>
      <sz val="9"/>
      <name val="Arial"/>
      <family val="2"/>
    </font>
    <font>
      <b/>
      <sz val="9"/>
      <color indexed="12"/>
      <name val="Arial"/>
      <family val="2"/>
    </font>
    <font>
      <u val="single"/>
      <sz val="10"/>
      <color indexed="12"/>
      <name val="Arial"/>
      <family val="2"/>
    </font>
    <font>
      <b/>
      <sz val="9"/>
      <color indexed="56"/>
      <name val="Arial"/>
      <family val="2"/>
    </font>
    <font>
      <sz val="8"/>
      <name val="Arial"/>
      <family val="2"/>
    </font>
    <font>
      <b/>
      <sz val="8"/>
      <name val="Arial"/>
      <family val="2"/>
    </font>
    <font>
      <b/>
      <sz val="8"/>
      <color indexed="10"/>
      <name val="Arial"/>
      <family val="2"/>
    </font>
    <font>
      <b/>
      <sz val="8"/>
      <color indexed="62"/>
      <name val="Arial"/>
      <family val="2"/>
    </font>
    <font>
      <b/>
      <sz val="8"/>
      <color indexed="12"/>
      <name val="Arial"/>
      <family val="2"/>
    </font>
    <font>
      <b/>
      <u val="single"/>
      <sz val="8"/>
      <name val="Arial"/>
      <family val="2"/>
    </font>
    <font>
      <sz val="8"/>
      <color indexed="10"/>
      <name val="Arial"/>
      <family val="2"/>
    </font>
    <font>
      <b/>
      <i/>
      <sz val="8"/>
      <name val="Arial"/>
      <family val="2"/>
    </font>
    <font>
      <b/>
      <sz val="8"/>
      <color indexed="56"/>
      <name val="Arial"/>
      <family val="2"/>
    </font>
    <font>
      <b/>
      <i/>
      <sz val="9"/>
      <name val="Arial"/>
      <family val="2"/>
    </font>
    <font>
      <b/>
      <u val="single"/>
      <sz val="8"/>
      <color indexed="12"/>
      <name val="Arial"/>
      <family val="2"/>
    </font>
    <font>
      <b/>
      <u val="single"/>
      <sz val="9"/>
      <color indexed="57"/>
      <name val="Arial"/>
      <family val="2"/>
    </font>
    <font>
      <sz val="8"/>
      <color indexed="10"/>
      <name val="Liberation Sans"/>
      <family val="2"/>
    </font>
    <font>
      <b/>
      <i/>
      <sz val="9"/>
      <color indexed="56"/>
      <name val="Arial"/>
      <family val="2"/>
    </font>
    <font>
      <b/>
      <sz val="10"/>
      <name val="Arial"/>
      <family val="2"/>
    </font>
    <font>
      <b/>
      <sz val="10"/>
      <color indexed="10"/>
      <name val="Symbol"/>
      <family val="1"/>
    </font>
    <font>
      <sz val="8"/>
      <color indexed="62"/>
      <name val="Arial"/>
      <family val="2"/>
    </font>
    <font>
      <b/>
      <sz val="9"/>
      <color indexed="62"/>
      <name val="Arial"/>
      <family val="2"/>
    </font>
    <font>
      <b/>
      <sz val="8"/>
      <color indexed="5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54"/>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62"/>
      <name val="Cambria"/>
      <family val="2"/>
    </font>
    <font>
      <b/>
      <sz val="13"/>
      <color indexed="62"/>
      <name val="Calibri"/>
      <family val="2"/>
    </font>
    <font>
      <b/>
      <sz val="11"/>
      <color indexed="8"/>
      <name val="Calibri"/>
      <family val="2"/>
    </font>
    <font>
      <b/>
      <sz val="9"/>
      <color indexed="10"/>
      <name val="Arial"/>
      <family val="2"/>
    </font>
    <font>
      <sz val="9"/>
      <color indexed="10"/>
      <name val="Arial"/>
      <family val="2"/>
    </font>
    <font>
      <sz val="9"/>
      <color indexed="17"/>
      <name val="Arial"/>
      <family val="2"/>
    </font>
    <font>
      <b/>
      <i/>
      <sz val="9"/>
      <color indexed="10"/>
      <name val="Arial"/>
      <family val="2"/>
    </font>
    <font>
      <sz val="10"/>
      <color indexed="10"/>
      <name val="Arial"/>
      <family val="2"/>
    </font>
    <font>
      <sz val="8"/>
      <color indexed="17"/>
      <name val="Arial"/>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8"/>
      <color rgb="FFFF0000"/>
      <name val="Arial"/>
      <family val="2"/>
    </font>
    <font>
      <b/>
      <sz val="8"/>
      <color theme="3"/>
      <name val="Arial"/>
      <family val="2"/>
    </font>
    <font>
      <b/>
      <sz val="9"/>
      <color rgb="FFFF0000"/>
      <name val="Arial"/>
      <family val="2"/>
    </font>
    <font>
      <sz val="9"/>
      <color rgb="FFFF0000"/>
      <name val="Arial"/>
      <family val="2"/>
    </font>
    <font>
      <sz val="9"/>
      <color rgb="FF00B050"/>
      <name val="Arial"/>
      <family val="2"/>
    </font>
    <font>
      <b/>
      <i/>
      <sz val="9"/>
      <color rgb="FFFF0000"/>
      <name val="Arial"/>
      <family val="2"/>
    </font>
    <font>
      <sz val="10"/>
      <color rgb="FFFF0000"/>
      <name val="Arial"/>
      <family val="2"/>
    </font>
    <font>
      <sz val="8"/>
      <color rgb="FFFF0000"/>
      <name val="Liberation Sans"/>
      <family val="2"/>
    </font>
    <font>
      <sz val="8"/>
      <color rgb="FFFF0000"/>
      <name val="Arial"/>
      <family val="2"/>
    </font>
    <font>
      <sz val="8"/>
      <color rgb="FF00B050"/>
      <name val="Arial"/>
      <family val="2"/>
    </font>
    <font>
      <sz val="8"/>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24997000396251678"/>
        <bgColor indexed="64"/>
      </patternFill>
    </fill>
    <fill>
      <patternFill patternType="solid">
        <fgColor indexed="27"/>
        <bgColor indexed="64"/>
      </patternFill>
    </fill>
    <fill>
      <patternFill patternType="solid">
        <fgColor theme="0"/>
        <bgColor indexed="64"/>
      </patternFill>
    </fill>
    <fill>
      <patternFill patternType="solid">
        <fgColor theme="0"/>
        <bgColor indexed="64"/>
      </patternFill>
    </fill>
    <fill>
      <patternFill patternType="solid">
        <fgColor indexed="4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medium">
        <color indexed="8"/>
      </left>
      <right/>
      <top/>
      <bottom/>
    </border>
    <border>
      <left/>
      <right/>
      <top style="thin">
        <color indexed="8"/>
      </top>
      <bottom/>
    </border>
    <border>
      <left/>
      <right/>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style="thin">
        <color indexed="8"/>
      </left>
      <right style="thin">
        <color indexed="8"/>
      </right>
      <top/>
      <bottom style="thin">
        <color indexed="8"/>
      </bottom>
    </border>
    <border>
      <left/>
      <right style="thin">
        <color indexed="8"/>
      </right>
      <top style="thin">
        <color indexed="8"/>
      </top>
      <bottom/>
    </border>
    <border>
      <left style="thin">
        <color indexed="8"/>
      </left>
      <right/>
      <top/>
      <bottom/>
    </border>
    <border>
      <left style="thin"/>
      <right style="thin"/>
      <top style="thin"/>
      <bottom style="thin"/>
    </border>
    <border>
      <left style="thin"/>
      <right/>
      <top/>
      <bottom/>
    </border>
    <border>
      <left style="thin"/>
      <right/>
      <top/>
      <bottom style="thin"/>
    </border>
    <border>
      <left/>
      <right/>
      <top/>
      <bottom style="thin"/>
    </border>
    <border>
      <left/>
      <right style="thin"/>
      <top/>
      <bottom style="thin"/>
    </border>
    <border>
      <left style="thin"/>
      <right/>
      <top style="thin"/>
      <bottom style="thin"/>
    </border>
    <border>
      <left style="thin"/>
      <right style="thin"/>
      <top style="thin"/>
      <bottom/>
    </border>
    <border>
      <left/>
      <right style="thin"/>
      <top style="thin"/>
      <bottom style="thin"/>
    </border>
    <border>
      <left style="thin"/>
      <right/>
      <top style="thin"/>
      <bottom/>
    </border>
    <border>
      <left style="thin"/>
      <right style="thin"/>
      <top/>
      <bottom style="thin"/>
    </border>
    <border>
      <left/>
      <right style="thin"/>
      <top style="thin"/>
      <bottom/>
    </border>
    <border>
      <left style="thin">
        <color indexed="8"/>
      </left>
      <right style="thin">
        <color indexed="8"/>
      </right>
      <top/>
      <bottom style="thin"/>
    </border>
    <border>
      <left style="thin"/>
      <right style="thin"/>
      <top style="thin"/>
      <bottom style="thin">
        <color indexed="8"/>
      </bottom>
    </border>
    <border>
      <left style="thin"/>
      <right style="thin"/>
      <top style="thin">
        <color indexed="8"/>
      </top>
      <bottom style="thin">
        <color indexed="8"/>
      </bottom>
    </border>
    <border>
      <left style="thin"/>
      <right style="thin"/>
      <top style="thin">
        <color indexed="8"/>
      </top>
      <bottom style="thin"/>
    </border>
    <border>
      <left/>
      <right/>
      <top style="thin"/>
      <bottom style="thin"/>
    </border>
    <border>
      <left/>
      <right/>
      <top style="thin"/>
      <bottom/>
    </border>
    <border>
      <left/>
      <right style="thin"/>
      <top/>
      <bottom/>
    </border>
    <border>
      <left style="thin">
        <color indexed="8"/>
      </left>
      <right style="thin">
        <color indexed="8"/>
      </right>
      <top/>
      <bottom/>
    </border>
    <border>
      <left style="thin"/>
      <right style="thin"/>
      <top/>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style="thin"/>
      <right style="thin">
        <color indexed="8"/>
      </right>
      <top/>
      <bottom/>
    </border>
    <border>
      <left style="thin">
        <color indexed="8"/>
      </left>
      <right style="thin"/>
      <top/>
      <bottom/>
    </border>
    <border>
      <left style="thin"/>
      <right style="thin">
        <color indexed="8"/>
      </right>
      <top style="thin"/>
      <bottom/>
    </border>
    <border>
      <left style="thin">
        <color indexed="8"/>
      </left>
      <right style="thin">
        <color indexed="8"/>
      </right>
      <top style="thin"/>
      <bottom/>
    </border>
    <border>
      <left style="thin">
        <color indexed="8"/>
      </left>
      <right style="thin"/>
      <top style="thin"/>
      <bottom/>
    </border>
    <border>
      <left style="thin">
        <color indexed="8"/>
      </left>
      <right/>
      <top style="thin">
        <color indexed="8"/>
      </top>
      <bottom style="thin"/>
    </border>
    <border>
      <left/>
      <right/>
      <top style="thin">
        <color indexed="8"/>
      </top>
      <bottom style="thin"/>
    </border>
    <border>
      <left/>
      <right style="thin">
        <color indexed="8"/>
      </right>
      <top style="thin">
        <color indexed="8"/>
      </top>
      <bottom style="thin"/>
    </border>
    <border>
      <left style="thin">
        <color indexed="8"/>
      </left>
      <right/>
      <top style="thin"/>
      <bottom style="thin"/>
    </border>
    <border>
      <left/>
      <right style="thin">
        <color indexed="8"/>
      </right>
      <top style="thin"/>
      <bottom style="thin"/>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171" fontId="0" fillId="0" borderId="0" applyFont="0" applyFill="0" applyBorder="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1" fillId="0" borderId="0">
      <alignment/>
      <protection/>
    </xf>
    <xf numFmtId="0" fontId="1" fillId="0" borderId="0">
      <alignment/>
      <protection/>
    </xf>
    <xf numFmtId="0" fontId="1" fillId="0" borderId="0">
      <alignment/>
      <protection/>
    </xf>
    <xf numFmtId="0" fontId="6" fillId="0" borderId="0" applyBorder="0" applyProtection="0">
      <alignment/>
    </xf>
    <xf numFmtId="0" fontId="6" fillId="0" borderId="0" applyBorder="0" applyProtection="0">
      <alignment/>
    </xf>
    <xf numFmtId="0" fontId="60" fillId="0" borderId="0" applyNumberFormat="0" applyFill="0" applyBorder="0" applyAlignment="0" applyProtection="0"/>
    <xf numFmtId="0" fontId="61" fillId="30" borderId="0" applyNumberFormat="0" applyBorder="0" applyAlignment="0" applyProtection="0"/>
    <xf numFmtId="171" fontId="0" fillId="0" borderId="0" applyFont="0" applyFill="0" applyBorder="0" applyAlignment="0" applyProtection="0"/>
    <xf numFmtId="41" fontId="0" fillId="0" borderId="0" applyFont="0" applyFill="0" applyBorder="0" applyAlignment="0" applyProtection="0"/>
    <xf numFmtId="179" fontId="0" fillId="0" borderId="0" applyBorder="0" applyProtection="0">
      <alignment/>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63" fillId="0" borderId="0">
      <alignment/>
      <protection/>
    </xf>
    <xf numFmtId="0" fontId="0" fillId="0" borderId="0">
      <alignment/>
      <protection/>
    </xf>
    <xf numFmtId="185" fontId="0" fillId="0" borderId="0">
      <alignment/>
      <protection/>
    </xf>
    <xf numFmtId="18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176" fontId="0" fillId="0" borderId="0" applyBorder="0" applyProtection="0">
      <alignment/>
    </xf>
    <xf numFmtId="176" fontId="0" fillId="0" borderId="0" applyBorder="0" applyProtection="0">
      <alignment/>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4" fillId="21"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0" fontId="58" fillId="0" borderId="8" applyNumberFormat="0" applyFill="0" applyAlignment="0" applyProtection="0"/>
    <xf numFmtId="0" fontId="69" fillId="0" borderId="9" applyNumberFormat="0" applyFill="0" applyAlignment="0" applyProtection="0"/>
  </cellStyleXfs>
  <cellXfs count="808">
    <xf numFmtId="0" fontId="0" fillId="0" borderId="0" xfId="0" applyAlignment="1">
      <alignment/>
    </xf>
    <xf numFmtId="0" fontId="2" fillId="33" borderId="0" xfId="0" applyFont="1" applyFill="1" applyAlignment="1">
      <alignment/>
    </xf>
    <xf numFmtId="0" fontId="0" fillId="33" borderId="0" xfId="0" applyFill="1" applyAlignment="1">
      <alignment/>
    </xf>
    <xf numFmtId="0" fontId="3" fillId="33" borderId="0" xfId="0" applyFont="1" applyFill="1" applyBorder="1" applyAlignment="1">
      <alignment/>
    </xf>
    <xf numFmtId="0" fontId="2" fillId="33" borderId="0" xfId="0" applyFont="1" applyFill="1" applyBorder="1" applyAlignment="1">
      <alignment/>
    </xf>
    <xf numFmtId="0" fontId="4" fillId="33" borderId="0" xfId="0" applyFont="1" applyFill="1" applyBorder="1" applyAlignment="1">
      <alignment/>
    </xf>
    <xf numFmtId="0" fontId="2" fillId="33" borderId="0" xfId="0" applyFont="1" applyFill="1" applyBorder="1" applyAlignment="1">
      <alignment horizontal="left"/>
    </xf>
    <xf numFmtId="0" fontId="3" fillId="33" borderId="0" xfId="0" applyFont="1" applyFill="1" applyAlignment="1">
      <alignment/>
    </xf>
    <xf numFmtId="0" fontId="3" fillId="34" borderId="10" xfId="0" applyFont="1" applyFill="1" applyBorder="1" applyAlignment="1">
      <alignment horizontal="center" vertical="center" wrapText="1"/>
    </xf>
    <xf numFmtId="0" fontId="3" fillId="33" borderId="0" xfId="0" applyFont="1" applyFill="1" applyAlignment="1">
      <alignment horizontal="center" vertical="center" wrapText="1"/>
    </xf>
    <xf numFmtId="0" fontId="5" fillId="33" borderId="10" xfId="50" applyFont="1" applyFill="1" applyBorder="1" applyAlignment="1" applyProtection="1">
      <alignment horizontal="center" vertical="center" wrapText="1"/>
      <protection/>
    </xf>
    <xf numFmtId="0" fontId="2" fillId="33" borderId="11" xfId="0" applyFont="1" applyFill="1" applyBorder="1" applyAlignment="1">
      <alignment horizontal="justify" vertical="center" wrapText="1"/>
    </xf>
    <xf numFmtId="0" fontId="2" fillId="33" borderId="12"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3" borderId="10" xfId="0" applyFont="1" applyFill="1" applyBorder="1" applyAlignment="1">
      <alignment horizontal="center" vertical="center" wrapText="1"/>
    </xf>
    <xf numFmtId="0" fontId="3" fillId="33" borderId="0" xfId="0" applyFont="1" applyFill="1" applyBorder="1" applyAlignment="1">
      <alignment horizontal="justify" vertical="top" wrapText="1"/>
    </xf>
    <xf numFmtId="0" fontId="3" fillId="33" borderId="0" xfId="0" applyFont="1" applyFill="1" applyBorder="1" applyAlignment="1">
      <alignment/>
    </xf>
    <xf numFmtId="0" fontId="5" fillId="33" borderId="0" xfId="50" applyFont="1" applyFill="1" applyBorder="1" applyAlignment="1" applyProtection="1">
      <alignment horizontal="center"/>
      <protection/>
    </xf>
    <xf numFmtId="0" fontId="8" fillId="33" borderId="0" xfId="0" applyFont="1" applyFill="1" applyBorder="1" applyAlignment="1">
      <alignment/>
    </xf>
    <xf numFmtId="0" fontId="8" fillId="33" borderId="0" xfId="0" applyFont="1" applyFill="1" applyAlignment="1">
      <alignment/>
    </xf>
    <xf numFmtId="0" fontId="9" fillId="33" borderId="0" xfId="0" applyFont="1" applyFill="1" applyBorder="1" applyAlignment="1">
      <alignment/>
    </xf>
    <xf numFmtId="0" fontId="9" fillId="34" borderId="10" xfId="0" applyFont="1" applyFill="1" applyBorder="1" applyAlignment="1">
      <alignment horizontal="center" vertical="center" wrapText="1"/>
    </xf>
    <xf numFmtId="0" fontId="8" fillId="33" borderId="0" xfId="0" applyFont="1" applyFill="1" applyAlignment="1">
      <alignment horizontal="center" vertical="center" wrapText="1"/>
    </xf>
    <xf numFmtId="0" fontId="8" fillId="33" borderId="10" xfId="0" applyFont="1" applyFill="1" applyBorder="1" applyAlignment="1">
      <alignment horizontal="justify" vertical="center" wrapText="1"/>
    </xf>
    <xf numFmtId="0" fontId="8"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8" fillId="33" borderId="10" xfId="0" applyFont="1" applyFill="1" applyBorder="1" applyAlignment="1">
      <alignment vertical="center" wrapText="1"/>
    </xf>
    <xf numFmtId="0" fontId="2" fillId="33" borderId="0" xfId="0" applyFont="1" applyFill="1" applyAlignment="1">
      <alignment wrapText="1"/>
    </xf>
    <xf numFmtId="0" fontId="3" fillId="33" borderId="0" xfId="0" applyFont="1" applyFill="1" applyBorder="1" applyAlignment="1">
      <alignment horizontal="right"/>
    </xf>
    <xf numFmtId="0" fontId="3" fillId="33" borderId="0" xfId="0" applyFont="1" applyFill="1" applyAlignment="1">
      <alignment horizontal="right"/>
    </xf>
    <xf numFmtId="0" fontId="10" fillId="34" borderId="10" xfId="0" applyFont="1" applyFill="1" applyBorder="1" applyAlignment="1">
      <alignment horizontal="center" vertical="center"/>
    </xf>
    <xf numFmtId="0" fontId="11" fillId="34" borderId="10" xfId="0" applyFont="1" applyFill="1" applyBorder="1" applyAlignment="1">
      <alignment horizontal="center" vertical="center" wrapText="1"/>
    </xf>
    <xf numFmtId="49" fontId="8" fillId="33" borderId="10" xfId="0" applyNumberFormat="1" applyFont="1" applyFill="1" applyBorder="1" applyAlignment="1" applyProtection="1">
      <alignment horizontal="center" vertical="center" wrapText="1"/>
      <protection/>
    </xf>
    <xf numFmtId="4" fontId="8" fillId="33" borderId="10" xfId="0" applyNumberFormat="1" applyFont="1" applyFill="1" applyBorder="1" applyAlignment="1">
      <alignment horizontal="right" vertical="center" wrapText="1"/>
    </xf>
    <xf numFmtId="4" fontId="2" fillId="33" borderId="0" xfId="0" applyNumberFormat="1" applyFont="1" applyFill="1" applyBorder="1" applyAlignment="1">
      <alignment/>
    </xf>
    <xf numFmtId="0" fontId="8" fillId="33" borderId="0" xfId="0" applyFont="1" applyFill="1" applyAlignment="1">
      <alignment vertical="center" wrapText="1"/>
    </xf>
    <xf numFmtId="173" fontId="8" fillId="33" borderId="0" xfId="0" applyNumberFormat="1" applyFont="1" applyFill="1" applyAlignment="1">
      <alignment/>
    </xf>
    <xf numFmtId="0" fontId="8" fillId="33" borderId="0" xfId="0" applyFont="1" applyFill="1" applyAlignment="1">
      <alignment wrapText="1"/>
    </xf>
    <xf numFmtId="0" fontId="9" fillId="33" borderId="0" xfId="0" applyFont="1" applyFill="1" applyBorder="1" applyAlignment="1">
      <alignment horizontal="right"/>
    </xf>
    <xf numFmtId="0" fontId="12" fillId="33" borderId="0" xfId="50" applyFont="1" applyFill="1" applyBorder="1" applyAlignment="1" applyProtection="1">
      <alignment horizontal="center"/>
      <protection/>
    </xf>
    <xf numFmtId="0" fontId="13" fillId="33" borderId="0" xfId="0" applyFont="1" applyFill="1" applyBorder="1" applyAlignment="1">
      <alignment/>
    </xf>
    <xf numFmtId="173" fontId="8" fillId="33" borderId="0" xfId="0" applyNumberFormat="1" applyFont="1" applyFill="1" applyBorder="1" applyAlignment="1">
      <alignment/>
    </xf>
    <xf numFmtId="0" fontId="8" fillId="33" borderId="0" xfId="0" applyFont="1" applyFill="1" applyBorder="1" applyAlignment="1">
      <alignment horizontal="left"/>
    </xf>
    <xf numFmtId="0" fontId="9" fillId="33" borderId="0" xfId="0" applyFont="1" applyFill="1" applyAlignment="1">
      <alignment horizontal="right"/>
    </xf>
    <xf numFmtId="1" fontId="9" fillId="34" borderId="10" xfId="0" applyNumberFormat="1" applyFont="1" applyFill="1" applyBorder="1" applyAlignment="1">
      <alignment horizontal="center" vertical="center" wrapText="1"/>
    </xf>
    <xf numFmtId="4" fontId="8" fillId="33" borderId="10" xfId="0" applyNumberFormat="1" applyFont="1" applyFill="1" applyBorder="1" applyAlignment="1" applyProtection="1">
      <alignment vertical="center"/>
      <protection locked="0"/>
    </xf>
    <xf numFmtId="4" fontId="9" fillId="33" borderId="10" xfId="0" applyNumberFormat="1" applyFont="1" applyFill="1" applyBorder="1" applyAlignment="1">
      <alignment/>
    </xf>
    <xf numFmtId="0" fontId="8" fillId="33" borderId="0" xfId="0" applyFont="1" applyFill="1" applyBorder="1" applyAlignment="1">
      <alignment vertical="center" wrapText="1"/>
    </xf>
    <xf numFmtId="0" fontId="8" fillId="33" borderId="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8" fillId="33" borderId="10" xfId="0" applyFont="1" applyFill="1" applyBorder="1" applyAlignment="1">
      <alignment horizontal="center" vertical="center"/>
    </xf>
    <xf numFmtId="4" fontId="9" fillId="33" borderId="10" xfId="0" applyNumberFormat="1" applyFont="1" applyFill="1" applyBorder="1" applyAlignment="1">
      <alignment horizontal="right" vertical="center" wrapText="1"/>
    </xf>
    <xf numFmtId="0" fontId="10" fillId="33" borderId="10" xfId="0" applyFont="1" applyFill="1" applyBorder="1" applyAlignment="1">
      <alignment horizontal="center" vertical="center" wrapText="1"/>
    </xf>
    <xf numFmtId="0" fontId="8" fillId="33" borderId="10" xfId="0" applyFont="1" applyFill="1" applyBorder="1" applyAlignment="1">
      <alignment horizontal="center" vertical="top"/>
    </xf>
    <xf numFmtId="4" fontId="9" fillId="33" borderId="10" xfId="0" applyNumberFormat="1" applyFont="1" applyFill="1" applyBorder="1" applyAlignment="1" applyProtection="1">
      <alignment vertical="center"/>
      <protection locked="0"/>
    </xf>
    <xf numFmtId="174" fontId="9" fillId="33" borderId="10" xfId="0" applyNumberFormat="1" applyFont="1" applyFill="1" applyBorder="1" applyAlignment="1" applyProtection="1">
      <alignment horizontal="right" vertical="center" wrapText="1"/>
      <protection/>
    </xf>
    <xf numFmtId="4" fontId="9" fillId="33" borderId="10" xfId="0" applyNumberFormat="1" applyFont="1" applyFill="1" applyBorder="1" applyAlignment="1" applyProtection="1">
      <alignment horizontal="right" vertical="center" wrapText="1"/>
      <protection locked="0"/>
    </xf>
    <xf numFmtId="4" fontId="9" fillId="33" borderId="10" xfId="0" applyNumberFormat="1" applyFont="1" applyFill="1" applyBorder="1" applyAlignment="1" applyProtection="1">
      <alignment horizontal="right" vertical="center"/>
      <protection locked="0"/>
    </xf>
    <xf numFmtId="0" fontId="9" fillId="33" borderId="0" xfId="0" applyFont="1" applyFill="1" applyBorder="1" applyAlignment="1">
      <alignment vertical="top"/>
    </xf>
    <xf numFmtId="0" fontId="8" fillId="33" borderId="0" xfId="0" applyFont="1" applyFill="1" applyBorder="1" applyAlignment="1">
      <alignment wrapText="1"/>
    </xf>
    <xf numFmtId="0" fontId="8" fillId="33" borderId="10" xfId="0" applyFont="1" applyFill="1" applyBorder="1" applyAlignment="1">
      <alignment horizontal="center"/>
    </xf>
    <xf numFmtId="4" fontId="9" fillId="33" borderId="10" xfId="0" applyNumberFormat="1" applyFont="1" applyFill="1" applyBorder="1" applyAlignment="1">
      <alignment horizontal="right"/>
    </xf>
    <xf numFmtId="0" fontId="9" fillId="33" borderId="0" xfId="0" applyFont="1" applyFill="1" applyAlignment="1">
      <alignment/>
    </xf>
    <xf numFmtId="173" fontId="2" fillId="33" borderId="0" xfId="0" applyNumberFormat="1" applyFont="1" applyFill="1" applyAlignment="1">
      <alignment/>
    </xf>
    <xf numFmtId="0" fontId="3" fillId="33" borderId="0" xfId="0" applyFont="1" applyFill="1" applyBorder="1" applyAlignment="1">
      <alignment vertical="top"/>
    </xf>
    <xf numFmtId="0" fontId="2" fillId="33" borderId="0" xfId="0" applyFont="1" applyFill="1" applyAlignment="1">
      <alignment vertical="center" wrapText="1"/>
    </xf>
    <xf numFmtId="0" fontId="9" fillId="33" borderId="14" xfId="0" applyFont="1" applyFill="1" applyBorder="1" applyAlignment="1">
      <alignment/>
    </xf>
    <xf numFmtId="0" fontId="9" fillId="33" borderId="0" xfId="0" applyFont="1" applyFill="1" applyBorder="1" applyAlignment="1">
      <alignment horizontal="center"/>
    </xf>
    <xf numFmtId="0" fontId="10" fillId="34" borderId="10" xfId="0" applyFont="1" applyFill="1" applyBorder="1" applyAlignment="1">
      <alignment horizontal="center" vertical="center" wrapText="1"/>
    </xf>
    <xf numFmtId="4" fontId="8" fillId="33" borderId="10" xfId="0" applyNumberFormat="1" applyFont="1" applyFill="1" applyBorder="1" applyAlignment="1">
      <alignment vertical="center"/>
    </xf>
    <xf numFmtId="0" fontId="8" fillId="33" borderId="0" xfId="0" applyFont="1" applyFill="1" applyBorder="1" applyAlignment="1">
      <alignment horizontal="center"/>
    </xf>
    <xf numFmtId="0" fontId="8" fillId="33" borderId="15" xfId="0" applyFont="1" applyFill="1" applyBorder="1" applyAlignment="1">
      <alignment/>
    </xf>
    <xf numFmtId="172" fontId="9" fillId="33" borderId="0" xfId="0" applyNumberFormat="1" applyFont="1" applyFill="1" applyBorder="1" applyAlignment="1">
      <alignment horizontal="center"/>
    </xf>
    <xf numFmtId="0" fontId="8" fillId="33" borderId="16" xfId="0" applyFont="1" applyFill="1" applyBorder="1" applyAlignment="1">
      <alignment/>
    </xf>
    <xf numFmtId="0" fontId="8" fillId="33" borderId="16" xfId="0" applyFont="1" applyFill="1" applyBorder="1" applyAlignment="1">
      <alignment horizontal="center"/>
    </xf>
    <xf numFmtId="172" fontId="8" fillId="33" borderId="10" xfId="0" applyNumberFormat="1" applyFont="1" applyFill="1" applyBorder="1" applyAlignment="1" applyProtection="1">
      <alignment horizontal="center" vertical="center"/>
      <protection/>
    </xf>
    <xf numFmtId="175" fontId="9" fillId="33" borderId="0" xfId="0" applyNumberFormat="1" applyFont="1" applyFill="1" applyBorder="1" applyAlignment="1">
      <alignment wrapText="1"/>
    </xf>
    <xf numFmtId="175" fontId="8" fillId="33" borderId="0" xfId="0" applyNumberFormat="1" applyFont="1" applyFill="1" applyBorder="1" applyAlignment="1">
      <alignment/>
    </xf>
    <xf numFmtId="4" fontId="10" fillId="34" borderId="10" xfId="0" applyNumberFormat="1" applyFont="1" applyFill="1" applyBorder="1" applyAlignment="1">
      <alignment horizontal="center" vertical="center" wrapText="1"/>
    </xf>
    <xf numFmtId="4" fontId="9" fillId="33" borderId="0" xfId="0" applyNumberFormat="1" applyFont="1" applyFill="1" applyBorder="1" applyAlignment="1">
      <alignment horizontal="right" vertical="center" wrapText="1"/>
    </xf>
    <xf numFmtId="0" fontId="8" fillId="33" borderId="10" xfId="0" applyFont="1" applyFill="1" applyBorder="1" applyAlignment="1">
      <alignment/>
    </xf>
    <xf numFmtId="4" fontId="8" fillId="33" borderId="10" xfId="0" applyNumberFormat="1" applyFont="1" applyFill="1" applyBorder="1" applyAlignment="1">
      <alignment/>
    </xf>
    <xf numFmtId="4" fontId="9" fillId="33" borderId="10" xfId="0" applyNumberFormat="1" applyFont="1" applyFill="1" applyBorder="1" applyAlignment="1">
      <alignment vertical="center"/>
    </xf>
    <xf numFmtId="0" fontId="8" fillId="33" borderId="17" xfId="0" applyFont="1" applyFill="1" applyBorder="1" applyAlignment="1">
      <alignment/>
    </xf>
    <xf numFmtId="0" fontId="9" fillId="33" borderId="0" xfId="0" applyFont="1" applyFill="1" applyBorder="1" applyAlignment="1">
      <alignment wrapText="1"/>
    </xf>
    <xf numFmtId="4" fontId="9" fillId="33" borderId="10" xfId="0" applyNumberFormat="1" applyFont="1" applyFill="1" applyBorder="1" applyAlignment="1">
      <alignment horizontal="center"/>
    </xf>
    <xf numFmtId="0" fontId="9" fillId="33" borderId="16" xfId="0" applyFont="1" applyFill="1" applyBorder="1" applyAlignment="1">
      <alignment/>
    </xf>
    <xf numFmtId="0" fontId="8" fillId="33" borderId="10" xfId="0" applyFont="1" applyFill="1" applyBorder="1" applyAlignment="1">
      <alignment horizontal="left" vertical="center" wrapText="1"/>
    </xf>
    <xf numFmtId="14" fontId="8" fillId="33" borderId="10" xfId="0" applyNumberFormat="1" applyFont="1" applyFill="1" applyBorder="1" applyAlignment="1">
      <alignment horizontal="left" vertical="center" wrapText="1"/>
    </xf>
    <xf numFmtId="4" fontId="8" fillId="33" borderId="10" xfId="0" applyNumberFormat="1" applyFont="1" applyFill="1" applyBorder="1" applyAlignment="1">
      <alignment horizontal="left" vertical="center" wrapText="1"/>
    </xf>
    <xf numFmtId="4" fontId="8" fillId="33" borderId="10" xfId="0" applyNumberFormat="1" applyFont="1" applyFill="1" applyBorder="1" applyAlignment="1" applyProtection="1">
      <alignment horizontal="right" vertical="center" wrapText="1"/>
      <protection/>
    </xf>
    <xf numFmtId="49" fontId="9" fillId="33" borderId="10" xfId="0" applyNumberFormat="1" applyFont="1" applyFill="1" applyBorder="1" applyAlignment="1">
      <alignment horizontal="center" vertical="center" wrapText="1"/>
    </xf>
    <xf numFmtId="4" fontId="8" fillId="33" borderId="17" xfId="0" applyNumberFormat="1" applyFont="1" applyFill="1" applyBorder="1" applyAlignment="1">
      <alignment horizontal="left" vertical="center" wrapText="1"/>
    </xf>
    <xf numFmtId="0" fontId="17" fillId="33" borderId="0" xfId="0" applyFont="1" applyFill="1" applyBorder="1" applyAlignment="1">
      <alignment/>
    </xf>
    <xf numFmtId="4" fontId="3" fillId="33" borderId="0" xfId="0" applyNumberFormat="1" applyFont="1" applyFill="1" applyBorder="1" applyAlignment="1">
      <alignment/>
    </xf>
    <xf numFmtId="0" fontId="9" fillId="34" borderId="17" xfId="0" applyFont="1" applyFill="1" applyBorder="1" applyAlignment="1">
      <alignment horizontal="center" vertical="center" wrapText="1"/>
    </xf>
    <xf numFmtId="0" fontId="10" fillId="34" borderId="11" xfId="0" applyFont="1" applyFill="1" applyBorder="1" applyAlignment="1">
      <alignment horizontal="center" vertical="center" wrapText="1"/>
    </xf>
    <xf numFmtId="4" fontId="8" fillId="33" borderId="10" xfId="0" applyNumberFormat="1" applyFont="1" applyFill="1" applyBorder="1" applyAlignment="1">
      <alignment horizontal="right"/>
    </xf>
    <xf numFmtId="4" fontId="9" fillId="33" borderId="10" xfId="0" applyNumberFormat="1" applyFont="1" applyFill="1" applyBorder="1" applyAlignment="1">
      <alignment horizontal="right" vertical="center"/>
    </xf>
    <xf numFmtId="4" fontId="8" fillId="33" borderId="10" xfId="0" applyNumberFormat="1" applyFont="1" applyFill="1" applyBorder="1" applyAlignment="1">
      <alignment horizontal="center" vertical="center" wrapText="1"/>
    </xf>
    <xf numFmtId="0" fontId="8" fillId="33" borderId="10" xfId="0" applyFont="1" applyFill="1" applyBorder="1" applyAlignment="1">
      <alignment horizontal="justify" vertical="top" wrapText="1"/>
    </xf>
    <xf numFmtId="0" fontId="9" fillId="33" borderId="16" xfId="0" applyFont="1" applyFill="1" applyBorder="1" applyAlignment="1">
      <alignment/>
    </xf>
    <xf numFmtId="173" fontId="9" fillId="34" borderId="10" xfId="0" applyNumberFormat="1" applyFont="1" applyFill="1" applyBorder="1" applyAlignment="1">
      <alignment horizontal="center" vertical="center" wrapText="1"/>
    </xf>
    <xf numFmtId="173" fontId="9" fillId="34" borderId="18" xfId="0" applyNumberFormat="1" applyFont="1" applyFill="1" applyBorder="1" applyAlignment="1">
      <alignment horizontal="center" vertical="center" wrapText="1"/>
    </xf>
    <xf numFmtId="173" fontId="11" fillId="34" borderId="10" xfId="0" applyNumberFormat="1" applyFont="1" applyFill="1" applyBorder="1" applyAlignment="1">
      <alignment horizontal="center" vertical="center" wrapText="1"/>
    </xf>
    <xf numFmtId="49" fontId="9" fillId="33" borderId="11" xfId="0" applyNumberFormat="1" applyFont="1" applyFill="1" applyBorder="1" applyAlignment="1">
      <alignment horizontal="center" vertical="center" wrapText="1"/>
    </xf>
    <xf numFmtId="49" fontId="9" fillId="33" borderId="10" xfId="0" applyNumberFormat="1" applyFont="1" applyFill="1" applyBorder="1" applyAlignment="1">
      <alignment vertical="center" wrapText="1"/>
    </xf>
    <xf numFmtId="4" fontId="9" fillId="33" borderId="10" xfId="0" applyNumberFormat="1" applyFont="1" applyFill="1" applyBorder="1" applyAlignment="1">
      <alignment horizontal="center" vertical="center" wrapText="1"/>
    </xf>
    <xf numFmtId="0" fontId="9" fillId="33" borderId="10" xfId="0" applyFont="1" applyFill="1" applyBorder="1" applyAlignment="1" applyProtection="1">
      <alignment horizontal="center" vertical="center" wrapText="1"/>
      <protection/>
    </xf>
    <xf numFmtId="4" fontId="9" fillId="33" borderId="13" xfId="0" applyNumberFormat="1" applyFont="1" applyFill="1" applyBorder="1" applyAlignment="1">
      <alignment horizontal="right"/>
    </xf>
    <xf numFmtId="0" fontId="8" fillId="33" borderId="0" xfId="0" applyFont="1" applyFill="1" applyBorder="1" applyAlignment="1">
      <alignment horizontal="center" wrapText="1"/>
    </xf>
    <xf numFmtId="4" fontId="8" fillId="33" borderId="10" xfId="0" applyNumberFormat="1" applyFont="1" applyFill="1" applyBorder="1" applyAlignment="1">
      <alignment horizontal="right" wrapText="1"/>
    </xf>
    <xf numFmtId="4" fontId="9" fillId="33" borderId="10" xfId="0" applyNumberFormat="1" applyFont="1" applyFill="1" applyBorder="1" applyAlignment="1">
      <alignment horizontal="right" wrapText="1"/>
    </xf>
    <xf numFmtId="4" fontId="9" fillId="33" borderId="0" xfId="0" applyNumberFormat="1" applyFont="1" applyFill="1" applyBorder="1" applyAlignment="1">
      <alignment horizontal="right" wrapText="1"/>
    </xf>
    <xf numFmtId="0" fontId="8" fillId="33" borderId="11" xfId="0" applyFont="1" applyFill="1" applyBorder="1" applyAlignment="1">
      <alignment horizontal="justify" vertical="top" wrapText="1"/>
    </xf>
    <xf numFmtId="0" fontId="8" fillId="33" borderId="10" xfId="0" applyFont="1" applyFill="1" applyBorder="1" applyAlignment="1">
      <alignment wrapText="1"/>
    </xf>
    <xf numFmtId="0" fontId="8" fillId="33" borderId="13" xfId="0" applyFont="1" applyFill="1" applyBorder="1" applyAlignment="1">
      <alignment wrapText="1"/>
    </xf>
    <xf numFmtId="0" fontId="8" fillId="33" borderId="11" xfId="0" applyFont="1" applyFill="1" applyBorder="1" applyAlignment="1">
      <alignment wrapText="1"/>
    </xf>
    <xf numFmtId="0" fontId="8" fillId="33" borderId="10" xfId="0" applyFont="1" applyFill="1" applyBorder="1" applyAlignment="1">
      <alignment horizontal="center" wrapText="1"/>
    </xf>
    <xf numFmtId="0" fontId="8" fillId="33" borderId="10" xfId="0" applyFont="1" applyFill="1" applyBorder="1" applyAlignment="1">
      <alignment horizontal="right" wrapText="1"/>
    </xf>
    <xf numFmtId="49" fontId="11" fillId="34" borderId="10" xfId="0" applyNumberFormat="1" applyFont="1" applyFill="1" applyBorder="1" applyAlignment="1">
      <alignment horizontal="center" vertical="center" wrapText="1"/>
    </xf>
    <xf numFmtId="0" fontId="11" fillId="34" borderId="19" xfId="0" applyFont="1" applyFill="1" applyBorder="1" applyAlignment="1">
      <alignment horizontal="center" vertical="center" wrapText="1"/>
    </xf>
    <xf numFmtId="176" fontId="9" fillId="33" borderId="10" xfId="90" applyFont="1" applyFill="1" applyBorder="1" applyAlignment="1" applyProtection="1">
      <alignment horizontal="center" vertical="center" wrapText="1"/>
      <protection/>
    </xf>
    <xf numFmtId="2" fontId="9" fillId="33" borderId="18" xfId="0" applyNumberFormat="1" applyFont="1" applyFill="1" applyBorder="1" applyAlignment="1">
      <alignment horizontal="center" vertical="center" wrapText="1"/>
    </xf>
    <xf numFmtId="2" fontId="9" fillId="33" borderId="15" xfId="0" applyNumberFormat="1" applyFont="1" applyFill="1" applyBorder="1" applyAlignment="1">
      <alignment horizontal="center" vertical="center" wrapText="1"/>
    </xf>
    <xf numFmtId="4" fontId="9" fillId="33" borderId="15" xfId="0" applyNumberFormat="1" applyFont="1" applyFill="1" applyBorder="1" applyAlignment="1">
      <alignment horizontal="right" vertical="center" wrapText="1"/>
    </xf>
    <xf numFmtId="4" fontId="9" fillId="33" borderId="20" xfId="0" applyNumberFormat="1" applyFont="1" applyFill="1" applyBorder="1" applyAlignment="1">
      <alignment horizontal="right" vertical="center" wrapText="1"/>
    </xf>
    <xf numFmtId="0" fontId="8" fillId="33" borderId="16" xfId="0" applyFont="1" applyFill="1" applyBorder="1" applyAlignment="1">
      <alignment horizontal="center" wrapText="1"/>
    </xf>
    <xf numFmtId="0" fontId="8" fillId="33" borderId="21" xfId="0" applyFont="1" applyFill="1" applyBorder="1" applyAlignment="1">
      <alignment horizontal="center"/>
    </xf>
    <xf numFmtId="0" fontId="8" fillId="33" borderId="14" xfId="0" applyFont="1" applyFill="1" applyBorder="1" applyAlignment="1">
      <alignment/>
    </xf>
    <xf numFmtId="0" fontId="8" fillId="35" borderId="0" xfId="67" applyFont="1" applyFill="1">
      <alignment/>
      <protection/>
    </xf>
    <xf numFmtId="173" fontId="8" fillId="35" borderId="0" xfId="67" applyNumberFormat="1" applyFont="1" applyFill="1" applyBorder="1">
      <alignment/>
      <protection/>
    </xf>
    <xf numFmtId="0" fontId="8" fillId="35" borderId="0" xfId="67" applyFont="1" applyFill="1" applyBorder="1">
      <alignment/>
      <protection/>
    </xf>
    <xf numFmtId="49" fontId="9" fillId="36" borderId="22" xfId="67" applyNumberFormat="1" applyFont="1" applyFill="1" applyBorder="1" applyAlignment="1">
      <alignment horizontal="center" vertical="center" wrapText="1"/>
      <protection/>
    </xf>
    <xf numFmtId="49" fontId="9" fillId="36" borderId="22" xfId="57" applyNumberFormat="1" applyFont="1" applyFill="1" applyBorder="1" applyAlignment="1">
      <alignment horizontal="center" vertical="center" wrapText="1"/>
    </xf>
    <xf numFmtId="0" fontId="70" fillId="36" borderId="22" xfId="67" applyFont="1" applyFill="1" applyBorder="1" applyAlignment="1">
      <alignment horizontal="center" vertical="center" wrapText="1"/>
      <protection/>
    </xf>
    <xf numFmtId="43" fontId="70" fillId="36" borderId="22" xfId="57" applyFont="1" applyFill="1" applyBorder="1" applyAlignment="1">
      <alignment horizontal="center" vertical="center" wrapText="1"/>
    </xf>
    <xf numFmtId="0" fontId="70" fillId="36" borderId="22" xfId="67" applyFont="1" applyFill="1" applyBorder="1" applyAlignment="1">
      <alignment horizontal="center" vertical="center"/>
      <protection/>
    </xf>
    <xf numFmtId="0" fontId="8" fillId="35" borderId="22" xfId="67" applyFont="1" applyFill="1" applyBorder="1" applyAlignment="1">
      <alignment horizontal="left" vertical="center" wrapText="1"/>
      <protection/>
    </xf>
    <xf numFmtId="3" fontId="8" fillId="35" borderId="22" xfId="67" applyNumberFormat="1" applyFont="1" applyFill="1" applyBorder="1" applyAlignment="1">
      <alignment horizontal="center" vertical="center" wrapText="1"/>
      <protection/>
    </xf>
    <xf numFmtId="9" fontId="8" fillId="35" borderId="22" xfId="57" applyNumberFormat="1" applyFont="1" applyFill="1" applyBorder="1" applyAlignment="1">
      <alignment horizontal="center" vertical="center" wrapText="1"/>
    </xf>
    <xf numFmtId="1" fontId="8" fillId="35" borderId="22" xfId="67" applyNumberFormat="1" applyFont="1" applyFill="1" applyBorder="1" applyAlignment="1">
      <alignment horizontal="center" vertical="center"/>
      <protection/>
    </xf>
    <xf numFmtId="3" fontId="8" fillId="35" borderId="22" xfId="67" applyNumberFormat="1" applyFont="1" applyFill="1" applyBorder="1" applyAlignment="1">
      <alignment horizontal="center" vertical="center"/>
      <protection/>
    </xf>
    <xf numFmtId="4" fontId="8" fillId="35" borderId="22" xfId="67" applyNumberFormat="1" applyFont="1" applyFill="1" applyBorder="1" applyAlignment="1">
      <alignment horizontal="center"/>
      <protection/>
    </xf>
    <xf numFmtId="4" fontId="8" fillId="35" borderId="22" xfId="67" applyNumberFormat="1" applyFont="1" applyFill="1" applyBorder="1" applyAlignment="1">
      <alignment horizontal="right" vertical="center" wrapText="1"/>
      <protection/>
    </xf>
    <xf numFmtId="4" fontId="8" fillId="35" borderId="0" xfId="67" applyNumberFormat="1" applyFont="1" applyFill="1">
      <alignment/>
      <protection/>
    </xf>
    <xf numFmtId="4" fontId="9" fillId="35" borderId="22" xfId="67" applyNumberFormat="1" applyFont="1" applyFill="1" applyBorder="1" applyAlignment="1">
      <alignment horizontal="right" vertical="center" wrapText="1"/>
      <protection/>
    </xf>
    <xf numFmtId="0" fontId="9" fillId="34" borderId="19" xfId="0" applyFont="1" applyFill="1" applyBorder="1" applyAlignment="1">
      <alignment horizontal="center" vertical="center" wrapText="1"/>
    </xf>
    <xf numFmtId="0" fontId="8" fillId="33" borderId="0" xfId="76" applyFont="1" applyFill="1">
      <alignment/>
      <protection/>
    </xf>
    <xf numFmtId="0" fontId="12" fillId="33" borderId="0" xfId="51" applyFont="1" applyFill="1" applyBorder="1" applyAlignment="1" applyProtection="1">
      <alignment horizontal="center"/>
      <protection/>
    </xf>
    <xf numFmtId="0" fontId="8" fillId="33" borderId="0" xfId="76" applyFont="1" applyFill="1" applyBorder="1">
      <alignment/>
      <protection/>
    </xf>
    <xf numFmtId="0" fontId="0" fillId="33" borderId="0" xfId="76" applyFill="1">
      <alignment/>
      <protection/>
    </xf>
    <xf numFmtId="0" fontId="18" fillId="33" borderId="0" xfId="51" applyFont="1" applyFill="1" applyBorder="1" applyAlignment="1" applyProtection="1">
      <alignment horizontal="center"/>
      <protection/>
    </xf>
    <xf numFmtId="0" fontId="0" fillId="33" borderId="22" xfId="76" applyFill="1" applyBorder="1">
      <alignment/>
      <protection/>
    </xf>
    <xf numFmtId="0" fontId="8" fillId="33" borderId="22" xfId="76" applyFont="1" applyFill="1" applyBorder="1">
      <alignment/>
      <protection/>
    </xf>
    <xf numFmtId="0" fontId="9" fillId="33" borderId="0" xfId="76" applyFont="1" applyFill="1" applyBorder="1" applyAlignment="1">
      <alignment horizontal="justify"/>
      <protection/>
    </xf>
    <xf numFmtId="0" fontId="8" fillId="33" borderId="0" xfId="76" applyFont="1" applyFill="1" applyBorder="1" applyAlignment="1">
      <alignment horizontal="justify" vertical="center"/>
      <protection/>
    </xf>
    <xf numFmtId="0" fontId="8" fillId="33" borderId="23" xfId="76" applyFont="1" applyFill="1" applyBorder="1">
      <alignment/>
      <protection/>
    </xf>
    <xf numFmtId="0" fontId="8" fillId="33" borderId="24" xfId="76" applyFont="1" applyFill="1" applyBorder="1">
      <alignment/>
      <protection/>
    </xf>
    <xf numFmtId="0" fontId="8" fillId="33" borderId="25" xfId="76" applyFont="1" applyFill="1" applyBorder="1">
      <alignment/>
      <protection/>
    </xf>
    <xf numFmtId="0" fontId="8" fillId="33" borderId="26" xfId="76" applyFont="1" applyFill="1" applyBorder="1">
      <alignment/>
      <protection/>
    </xf>
    <xf numFmtId="0" fontId="3" fillId="33" borderId="0" xfId="0" applyFont="1" applyFill="1" applyBorder="1" applyAlignment="1">
      <alignment/>
    </xf>
    <xf numFmtId="172" fontId="71" fillId="34" borderId="10" xfId="0" applyNumberFormat="1" applyFont="1" applyFill="1" applyBorder="1" applyAlignment="1" applyProtection="1">
      <alignment horizontal="center" vertical="center" wrapText="1"/>
      <protection/>
    </xf>
    <xf numFmtId="0" fontId="72" fillId="33" borderId="0" xfId="0" applyFont="1" applyFill="1" applyBorder="1" applyAlignment="1">
      <alignment/>
    </xf>
    <xf numFmtId="0" fontId="73" fillId="33" borderId="0" xfId="0" applyFont="1" applyFill="1" applyAlignment="1">
      <alignment/>
    </xf>
    <xf numFmtId="172" fontId="8" fillId="33" borderId="10" xfId="0" applyNumberFormat="1" applyFont="1" applyFill="1" applyBorder="1" applyAlignment="1" applyProtection="1">
      <alignment horizontal="justify"/>
      <protection/>
    </xf>
    <xf numFmtId="4" fontId="8" fillId="33" borderId="0" xfId="0" applyNumberFormat="1" applyFont="1" applyFill="1" applyBorder="1" applyAlignment="1">
      <alignment/>
    </xf>
    <xf numFmtId="4" fontId="8" fillId="0" borderId="10" xfId="0" applyNumberFormat="1" applyFont="1" applyFill="1" applyBorder="1" applyAlignment="1">
      <alignment horizontal="right" vertical="center" wrapText="1"/>
    </xf>
    <xf numFmtId="4" fontId="9" fillId="0" borderId="10" xfId="0" applyNumberFormat="1" applyFont="1" applyFill="1" applyBorder="1" applyAlignment="1">
      <alignment horizontal="right" vertical="center" wrapText="1"/>
    </xf>
    <xf numFmtId="4" fontId="9" fillId="33" borderId="11" xfId="0" applyNumberFormat="1" applyFont="1" applyFill="1" applyBorder="1" applyAlignment="1">
      <alignment vertical="center"/>
    </xf>
    <xf numFmtId="4" fontId="9" fillId="33" borderId="22" xfId="0" applyNumberFormat="1" applyFont="1" applyFill="1" applyBorder="1" applyAlignment="1">
      <alignment vertical="center"/>
    </xf>
    <xf numFmtId="4" fontId="8" fillId="33" borderId="18" xfId="0" applyNumberFormat="1" applyFont="1" applyFill="1" applyBorder="1" applyAlignment="1">
      <alignment vertical="center"/>
    </xf>
    <xf numFmtId="4" fontId="8" fillId="33" borderId="20" xfId="0" applyNumberFormat="1" applyFont="1" applyFill="1" applyBorder="1" applyAlignment="1">
      <alignment vertical="center"/>
    </xf>
    <xf numFmtId="4" fontId="9" fillId="33" borderId="12" xfId="0" applyNumberFormat="1" applyFont="1" applyFill="1" applyBorder="1" applyAlignment="1">
      <alignment vertical="center"/>
    </xf>
    <xf numFmtId="0" fontId="8" fillId="33" borderId="22" xfId="0" applyFont="1" applyFill="1" applyBorder="1" applyAlignment="1">
      <alignment/>
    </xf>
    <xf numFmtId="4" fontId="8" fillId="33" borderId="20" xfId="0" applyNumberFormat="1" applyFont="1" applyFill="1" applyBorder="1" applyAlignment="1">
      <alignment/>
    </xf>
    <xf numFmtId="4" fontId="9" fillId="33" borderId="22" xfId="0" applyNumberFormat="1" applyFont="1" applyFill="1" applyBorder="1" applyAlignment="1">
      <alignment/>
    </xf>
    <xf numFmtId="4" fontId="8" fillId="33" borderId="18" xfId="0" applyNumberFormat="1" applyFont="1" applyFill="1" applyBorder="1" applyAlignment="1">
      <alignment/>
    </xf>
    <xf numFmtId="4" fontId="9" fillId="33" borderId="11" xfId="0" applyNumberFormat="1" applyFont="1" applyFill="1" applyBorder="1" applyAlignment="1">
      <alignment/>
    </xf>
    <xf numFmtId="0" fontId="4" fillId="0" borderId="0" xfId="0" applyFont="1" applyFill="1" applyBorder="1" applyAlignment="1">
      <alignment/>
    </xf>
    <xf numFmtId="0" fontId="70" fillId="33" borderId="0" xfId="0" applyFont="1" applyFill="1" applyBorder="1" applyAlignment="1">
      <alignment horizontal="center" vertical="center" wrapText="1"/>
    </xf>
    <xf numFmtId="49" fontId="72" fillId="33" borderId="0" xfId="0" applyNumberFormat="1" applyFont="1" applyFill="1" applyBorder="1" applyAlignment="1">
      <alignment horizontal="justify" vertical="center" wrapText="1"/>
    </xf>
    <xf numFmtId="4" fontId="73" fillId="33" borderId="0" xfId="0" applyNumberFormat="1" applyFont="1" applyFill="1" applyBorder="1" applyAlignment="1" applyProtection="1">
      <alignment vertical="center"/>
      <protection locked="0"/>
    </xf>
    <xf numFmtId="0" fontId="8" fillId="0" borderId="0" xfId="0" applyFont="1" applyFill="1" applyBorder="1" applyAlignment="1">
      <alignment/>
    </xf>
    <xf numFmtId="0" fontId="8" fillId="0" borderId="0" xfId="0" applyFont="1" applyFill="1" applyAlignment="1">
      <alignment/>
    </xf>
    <xf numFmtId="176" fontId="0" fillId="0" borderId="10" xfId="90" applyBorder="1">
      <alignment/>
    </xf>
    <xf numFmtId="176" fontId="9" fillId="0" borderId="10" xfId="90" applyFont="1" applyBorder="1" applyAlignment="1">
      <alignment horizontal="center" vertical="center"/>
    </xf>
    <xf numFmtId="49" fontId="9" fillId="33" borderId="17" xfId="0" applyNumberFormat="1" applyFont="1" applyFill="1" applyBorder="1" applyAlignment="1">
      <alignment horizontal="center" vertical="center" wrapText="1"/>
    </xf>
    <xf numFmtId="49" fontId="9" fillId="33" borderId="22" xfId="0" applyNumberFormat="1" applyFont="1" applyFill="1" applyBorder="1" applyAlignment="1">
      <alignment horizontal="center" vertical="center" wrapText="1"/>
    </xf>
    <xf numFmtId="0" fontId="9" fillId="34" borderId="22" xfId="76" applyFont="1" applyFill="1" applyBorder="1" applyAlignment="1">
      <alignment horizontal="center" vertical="center" wrapText="1"/>
      <protection/>
    </xf>
    <xf numFmtId="0" fontId="17" fillId="33" borderId="0" xfId="0" applyFont="1" applyFill="1" applyAlignment="1">
      <alignment/>
    </xf>
    <xf numFmtId="0" fontId="3" fillId="33" borderId="14" xfId="0" applyFont="1" applyFill="1" applyBorder="1" applyAlignment="1">
      <alignment/>
    </xf>
    <xf numFmtId="0" fontId="3" fillId="33" borderId="0" xfId="76" applyFont="1" applyFill="1" applyBorder="1">
      <alignment/>
      <protection/>
    </xf>
    <xf numFmtId="0" fontId="2" fillId="33" borderId="0" xfId="76" applyFont="1" applyFill="1" applyBorder="1">
      <alignment/>
      <protection/>
    </xf>
    <xf numFmtId="0" fontId="2" fillId="33" borderId="0" xfId="76" applyFont="1" applyFill="1">
      <alignment/>
      <protection/>
    </xf>
    <xf numFmtId="0" fontId="2" fillId="33" borderId="0" xfId="76" applyFont="1" applyFill="1" applyBorder="1" applyAlignment="1">
      <alignment horizontal="left"/>
      <protection/>
    </xf>
    <xf numFmtId="0" fontId="4" fillId="33" borderId="0" xfId="76" applyFont="1" applyFill="1" applyBorder="1">
      <alignment/>
      <protection/>
    </xf>
    <xf numFmtId="0" fontId="2" fillId="0" borderId="0" xfId="0" applyFont="1" applyFill="1" applyBorder="1" applyAlignment="1">
      <alignment/>
    </xf>
    <xf numFmtId="172" fontId="9" fillId="34" borderId="10" xfId="0" applyNumberFormat="1" applyFont="1" applyFill="1" applyBorder="1" applyAlignment="1" applyProtection="1">
      <alignment horizontal="center" vertical="center" wrapText="1"/>
      <protection/>
    </xf>
    <xf numFmtId="0" fontId="9" fillId="34" borderId="11" xfId="0" applyFont="1" applyFill="1" applyBorder="1" applyAlignment="1">
      <alignment horizontal="center" vertical="center" wrapText="1"/>
    </xf>
    <xf numFmtId="0" fontId="74" fillId="33" borderId="0" xfId="0" applyFont="1" applyFill="1" applyAlignment="1">
      <alignment/>
    </xf>
    <xf numFmtId="0" fontId="2" fillId="33" borderId="0" xfId="0" applyFont="1" applyFill="1" applyBorder="1" applyAlignment="1">
      <alignment horizontal="left"/>
    </xf>
    <xf numFmtId="0" fontId="9" fillId="34" borderId="10" xfId="0" applyFont="1" applyFill="1" applyBorder="1" applyAlignment="1">
      <alignment horizontal="center" vertical="center" wrapText="1"/>
    </xf>
    <xf numFmtId="4" fontId="8" fillId="33" borderId="11" xfId="0" applyNumberFormat="1" applyFont="1" applyFill="1" applyBorder="1" applyAlignment="1">
      <alignment/>
    </xf>
    <xf numFmtId="0" fontId="75" fillId="33" borderId="0" xfId="0" applyFont="1" applyFill="1" applyBorder="1" applyAlignment="1">
      <alignment/>
    </xf>
    <xf numFmtId="0" fontId="73" fillId="33" borderId="0" xfId="0" applyFont="1" applyFill="1" applyBorder="1" applyAlignment="1">
      <alignment/>
    </xf>
    <xf numFmtId="0" fontId="8" fillId="33" borderId="19" xfId="0" applyFont="1" applyFill="1" applyBorder="1" applyAlignment="1">
      <alignment horizontal="center" wrapText="1"/>
    </xf>
    <xf numFmtId="4" fontId="9" fillId="33" borderId="18" xfId="0" applyNumberFormat="1" applyFont="1" applyFill="1" applyBorder="1" applyAlignment="1">
      <alignment horizontal="center" vertical="center" wrapText="1"/>
    </xf>
    <xf numFmtId="4" fontId="9" fillId="33" borderId="13" xfId="0" applyNumberFormat="1" applyFont="1" applyFill="1" applyBorder="1" applyAlignment="1">
      <alignment horizontal="right" vertical="center" wrapText="1"/>
    </xf>
    <xf numFmtId="4" fontId="9" fillId="33" borderId="22" xfId="0" applyNumberFormat="1" applyFont="1" applyFill="1" applyBorder="1" applyAlignment="1">
      <alignment horizontal="center" vertical="center" wrapText="1"/>
    </xf>
    <xf numFmtId="4" fontId="8" fillId="33" borderId="11" xfId="0" applyNumberFormat="1" applyFont="1" applyFill="1" applyBorder="1" applyAlignment="1">
      <alignment horizontal="right" wrapText="1"/>
    </xf>
    <xf numFmtId="0" fontId="0" fillId="33" borderId="22" xfId="0" applyFill="1" applyBorder="1" applyAlignment="1">
      <alignment/>
    </xf>
    <xf numFmtId="0" fontId="73" fillId="33" borderId="0" xfId="0" applyFont="1" applyFill="1" applyBorder="1" applyAlignment="1">
      <alignment wrapText="1"/>
    </xf>
    <xf numFmtId="0" fontId="76" fillId="33" borderId="0" xfId="0" applyFont="1" applyFill="1" applyBorder="1" applyAlignment="1">
      <alignment/>
    </xf>
    <xf numFmtId="0" fontId="0" fillId="33" borderId="0" xfId="0" applyFill="1" applyBorder="1" applyAlignment="1">
      <alignment/>
    </xf>
    <xf numFmtId="171" fontId="8" fillId="33" borderId="22" xfId="62" applyFont="1" applyFill="1" applyBorder="1" applyAlignment="1">
      <alignment/>
    </xf>
    <xf numFmtId="171" fontId="9" fillId="33" borderId="22" xfId="62" applyFont="1" applyFill="1" applyBorder="1" applyAlignment="1">
      <alignment/>
    </xf>
    <xf numFmtId="0" fontId="9" fillId="34" borderId="22" xfId="0" applyFont="1" applyFill="1" applyBorder="1" applyAlignment="1">
      <alignment horizontal="center" vertical="center" wrapText="1"/>
    </xf>
    <xf numFmtId="0" fontId="11" fillId="34" borderId="17" xfId="0" applyFont="1" applyFill="1" applyBorder="1" applyAlignment="1">
      <alignment horizontal="center" vertical="center" wrapText="1"/>
    </xf>
    <xf numFmtId="4" fontId="9" fillId="33" borderId="11" xfId="0" applyNumberFormat="1" applyFont="1" applyFill="1" applyBorder="1" applyAlignment="1">
      <alignment horizontal="center" vertical="center" wrapText="1"/>
    </xf>
    <xf numFmtId="0" fontId="4" fillId="33" borderId="0" xfId="48" applyFont="1" applyFill="1" applyBorder="1">
      <alignment/>
      <protection/>
    </xf>
    <xf numFmtId="0" fontId="3" fillId="0" borderId="0" xfId="48" applyFont="1" applyFill="1" applyBorder="1">
      <alignment/>
      <protection/>
    </xf>
    <xf numFmtId="0" fontId="9" fillId="34" borderId="22" xfId="0" applyFont="1" applyFill="1" applyBorder="1" applyAlignment="1">
      <alignment horizontal="center" vertical="center" wrapText="1"/>
    </xf>
    <xf numFmtId="173" fontId="9" fillId="34" borderId="22" xfId="0" applyNumberFormat="1" applyFont="1" applyFill="1" applyBorder="1" applyAlignment="1">
      <alignment horizontal="center" vertical="center" wrapText="1"/>
    </xf>
    <xf numFmtId="173" fontId="9" fillId="34" borderId="22" xfId="0" applyNumberFormat="1" applyFont="1" applyFill="1" applyBorder="1" applyAlignment="1">
      <alignment horizontal="center" vertical="center" wrapText="1"/>
    </xf>
    <xf numFmtId="0" fontId="8" fillId="33" borderId="27" xfId="0" applyFont="1" applyFill="1" applyBorder="1" applyAlignment="1">
      <alignment/>
    </xf>
    <xf numFmtId="0" fontId="0" fillId="33" borderId="27" xfId="0" applyFill="1" applyBorder="1" applyAlignment="1">
      <alignment/>
    </xf>
    <xf numFmtId="0" fontId="9" fillId="0" borderId="22" xfId="0" applyFont="1" applyBorder="1" applyAlignment="1">
      <alignment horizontal="center" vertical="center" wrapText="1"/>
    </xf>
    <xf numFmtId="0" fontId="77" fillId="0" borderId="2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2" xfId="0" applyFont="1" applyBorder="1" applyAlignment="1">
      <alignment horizontal="center"/>
    </xf>
    <xf numFmtId="171" fontId="8" fillId="0" borderId="22" xfId="54" applyFont="1" applyBorder="1" applyAlignment="1">
      <alignment/>
    </xf>
    <xf numFmtId="0" fontId="9" fillId="0" borderId="22" xfId="0" applyFont="1" applyBorder="1" applyAlignment="1">
      <alignment horizontal="right"/>
    </xf>
    <xf numFmtId="171" fontId="9" fillId="0" borderId="22" xfId="54" applyFont="1" applyBorder="1" applyAlignment="1">
      <alignment/>
    </xf>
    <xf numFmtId="0" fontId="8" fillId="0" borderId="28" xfId="0" applyFont="1" applyBorder="1" applyAlignment="1">
      <alignment horizontal="center" wrapText="1"/>
    </xf>
    <xf numFmtId="0" fontId="8" fillId="0" borderId="22" xfId="0" applyFont="1" applyBorder="1" applyAlignment="1">
      <alignment horizontal="center" wrapText="1"/>
    </xf>
    <xf numFmtId="171" fontId="8" fillId="0" borderId="27" xfId="54" applyFont="1" applyBorder="1" applyAlignment="1">
      <alignment/>
    </xf>
    <xf numFmtId="171" fontId="8" fillId="0" borderId="22" xfId="54" applyFont="1" applyFill="1" applyBorder="1" applyAlignment="1">
      <alignment/>
    </xf>
    <xf numFmtId="171" fontId="8" fillId="0" borderId="29" xfId="54" applyFont="1" applyBorder="1" applyAlignment="1">
      <alignment/>
    </xf>
    <xf numFmtId="171" fontId="8" fillId="0" borderId="30" xfId="54" applyFont="1" applyBorder="1" applyAlignment="1">
      <alignment/>
    </xf>
    <xf numFmtId="171" fontId="8" fillId="37" borderId="0" xfId="54" applyFont="1" applyFill="1" applyBorder="1" applyAlignment="1">
      <alignment/>
    </xf>
    <xf numFmtId="171" fontId="8" fillId="0" borderId="0" xfId="54" applyFont="1" applyBorder="1" applyAlignment="1">
      <alignment/>
    </xf>
    <xf numFmtId="171" fontId="8" fillId="0" borderId="26" xfId="54" applyFont="1" applyBorder="1" applyAlignment="1">
      <alignment/>
    </xf>
    <xf numFmtId="171" fontId="8" fillId="35" borderId="0" xfId="54" applyFont="1" applyFill="1" applyBorder="1" applyAlignment="1">
      <alignment/>
    </xf>
    <xf numFmtId="0" fontId="8" fillId="0" borderId="22" xfId="0" applyFont="1" applyBorder="1" applyAlignment="1">
      <alignment horizontal="center" vertical="center"/>
    </xf>
    <xf numFmtId="171" fontId="8" fillId="0" borderId="29" xfId="54" applyFont="1" applyFill="1" applyBorder="1" applyAlignment="1">
      <alignment/>
    </xf>
    <xf numFmtId="171" fontId="8" fillId="0" borderId="28" xfId="54" applyFont="1" applyFill="1" applyBorder="1" applyAlignment="1">
      <alignment/>
    </xf>
    <xf numFmtId="171" fontId="9" fillId="0" borderId="31" xfId="54" applyFont="1" applyBorder="1" applyAlignment="1">
      <alignment/>
    </xf>
    <xf numFmtId="171" fontId="8" fillId="0" borderId="32" xfId="54" applyFont="1" applyFill="1" applyBorder="1" applyAlignment="1">
      <alignment/>
    </xf>
    <xf numFmtId="171" fontId="8" fillId="0" borderId="28" xfId="54" applyFont="1" applyBorder="1" applyAlignment="1">
      <alignment/>
    </xf>
    <xf numFmtId="49" fontId="8" fillId="33" borderId="10" xfId="0" applyNumberFormat="1" applyFont="1" applyFill="1" applyBorder="1" applyAlignment="1">
      <alignment horizontal="justify" vertical="center" wrapText="1"/>
    </xf>
    <xf numFmtId="0" fontId="8" fillId="33" borderId="22" xfId="0" applyFont="1" applyFill="1" applyBorder="1" applyAlignment="1">
      <alignment horizontal="center"/>
    </xf>
    <xf numFmtId="0" fontId="11" fillId="34" borderId="11" xfId="0" applyFont="1" applyFill="1" applyBorder="1" applyAlignment="1">
      <alignment horizontal="center" vertical="center" wrapText="1"/>
    </xf>
    <xf numFmtId="4" fontId="9" fillId="33" borderId="22" xfId="0" applyNumberFormat="1" applyFont="1" applyFill="1" applyBorder="1" applyAlignment="1">
      <alignment horizontal="right"/>
    </xf>
    <xf numFmtId="49" fontId="9" fillId="33" borderId="28" xfId="0" applyNumberFormat="1" applyFont="1" applyFill="1" applyBorder="1" applyAlignment="1">
      <alignment horizontal="center" vertical="center" wrapText="1"/>
    </xf>
    <xf numFmtId="0" fontId="8" fillId="33" borderId="28" xfId="0" applyFont="1" applyFill="1" applyBorder="1" applyAlignment="1">
      <alignment/>
    </xf>
    <xf numFmtId="4" fontId="9" fillId="33" borderId="28" xfId="0" applyNumberFormat="1" applyFont="1" applyFill="1" applyBorder="1" applyAlignment="1">
      <alignment horizontal="center" vertical="center" wrapText="1"/>
    </xf>
    <xf numFmtId="0" fontId="9" fillId="33" borderId="17" xfId="0" applyFont="1" applyFill="1" applyBorder="1" applyAlignment="1" applyProtection="1">
      <alignment horizontal="center" vertical="center" wrapText="1"/>
      <protection/>
    </xf>
    <xf numFmtId="4" fontId="9" fillId="33" borderId="13" xfId="0" applyNumberFormat="1" applyFont="1" applyFill="1" applyBorder="1" applyAlignment="1">
      <alignment horizontal="right" wrapText="1"/>
    </xf>
    <xf numFmtId="0" fontId="0" fillId="33" borderId="28" xfId="0" applyFill="1" applyBorder="1" applyAlignment="1">
      <alignment/>
    </xf>
    <xf numFmtId="0" fontId="0" fillId="33" borderId="30" xfId="0" applyFill="1" applyBorder="1" applyAlignment="1">
      <alignment/>
    </xf>
    <xf numFmtId="0" fontId="8" fillId="33" borderId="17" xfId="0" applyFont="1" applyFill="1" applyBorder="1" applyAlignment="1">
      <alignment horizontal="center" wrapText="1"/>
    </xf>
    <xf numFmtId="0" fontId="78" fillId="0" borderId="22" xfId="0" applyFont="1" applyBorder="1" applyAlignment="1">
      <alignment/>
    </xf>
    <xf numFmtId="0" fontId="0" fillId="33" borderId="0" xfId="0" applyFont="1" applyFill="1" applyBorder="1" applyAlignment="1">
      <alignment/>
    </xf>
    <xf numFmtId="4" fontId="9" fillId="33" borderId="11" xfId="0" applyNumberFormat="1" applyFont="1" applyFill="1" applyBorder="1" applyAlignment="1">
      <alignment horizontal="right" wrapText="1"/>
    </xf>
    <xf numFmtId="0" fontId="8" fillId="33" borderId="20" xfId="0" applyFont="1" applyFill="1" applyBorder="1" applyAlignment="1">
      <alignment horizontal="right" wrapText="1"/>
    </xf>
    <xf numFmtId="0" fontId="8" fillId="33" borderId="13" xfId="0" applyFont="1" applyFill="1" applyBorder="1" applyAlignment="1">
      <alignment horizontal="right" wrapText="1"/>
    </xf>
    <xf numFmtId="0" fontId="9" fillId="33" borderId="22" xfId="0" applyFont="1" applyFill="1" applyBorder="1" applyAlignment="1" applyProtection="1">
      <alignment horizontal="center" vertical="center" wrapText="1"/>
      <protection/>
    </xf>
    <xf numFmtId="4" fontId="8" fillId="33" borderId="18" xfId="0" applyNumberFormat="1" applyFont="1" applyFill="1" applyBorder="1" applyAlignment="1">
      <alignment horizontal="right" wrapText="1"/>
    </xf>
    <xf numFmtId="4" fontId="9" fillId="33" borderId="22" xfId="0" applyNumberFormat="1" applyFont="1" applyFill="1" applyBorder="1" applyAlignment="1">
      <alignment horizontal="right" wrapText="1"/>
    </xf>
    <xf numFmtId="4" fontId="8" fillId="33" borderId="0" xfId="0" applyNumberFormat="1" applyFont="1" applyFill="1" applyBorder="1" applyAlignment="1">
      <alignment horizontal="right" vertical="center" wrapText="1"/>
    </xf>
    <xf numFmtId="4" fontId="9" fillId="33" borderId="0" xfId="0" applyNumberFormat="1" applyFont="1" applyFill="1" applyBorder="1" applyAlignment="1">
      <alignment/>
    </xf>
    <xf numFmtId="4" fontId="9" fillId="33" borderId="17" xfId="0" applyNumberFormat="1" applyFont="1" applyFill="1" applyBorder="1" applyAlignment="1">
      <alignment/>
    </xf>
    <xf numFmtId="0" fontId="3" fillId="33" borderId="0" xfId="76" applyFont="1" applyFill="1">
      <alignment/>
      <protection/>
    </xf>
    <xf numFmtId="0" fontId="17" fillId="35" borderId="0" xfId="67" applyFont="1" applyFill="1" applyBorder="1">
      <alignment/>
      <protection/>
    </xf>
    <xf numFmtId="0" fontId="3" fillId="35" borderId="0" xfId="67" applyFont="1" applyFill="1" applyBorder="1">
      <alignment/>
      <protection/>
    </xf>
    <xf numFmtId="0" fontId="78" fillId="33" borderId="0" xfId="0" applyFont="1" applyFill="1" applyAlignment="1">
      <alignment wrapText="1"/>
    </xf>
    <xf numFmtId="49" fontId="8" fillId="33" borderId="10" xfId="0" applyNumberFormat="1" applyFont="1" applyFill="1" applyBorder="1" applyAlignment="1">
      <alignment vertical="center" wrapText="1"/>
    </xf>
    <xf numFmtId="3" fontId="8" fillId="33" borderId="10" xfId="0" applyNumberFormat="1" applyFont="1" applyFill="1" applyBorder="1" applyAlignment="1">
      <alignment horizontal="center" vertical="center" wrapText="1"/>
    </xf>
    <xf numFmtId="174" fontId="8" fillId="33" borderId="10" xfId="0" applyNumberFormat="1" applyFont="1" applyFill="1" applyBorder="1" applyAlignment="1" applyProtection="1">
      <alignment horizontal="center" vertical="center"/>
      <protection locked="0"/>
    </xf>
    <xf numFmtId="4" fontId="9" fillId="34" borderId="17" xfId="0" applyNumberFormat="1"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9" fillId="38" borderId="19" xfId="0" applyFont="1" applyFill="1" applyBorder="1" applyAlignment="1">
      <alignment horizontal="center" vertical="center" wrapText="1"/>
    </xf>
    <xf numFmtId="0" fontId="8" fillId="33" borderId="0" xfId="0" applyFont="1" applyFill="1" applyBorder="1" applyAlignment="1">
      <alignment horizontal="justify" vertical="center" wrapText="1"/>
    </xf>
    <xf numFmtId="0" fontId="8" fillId="33" borderId="22" xfId="0" applyFont="1" applyFill="1" applyBorder="1" applyAlignment="1">
      <alignment vertical="center" wrapText="1"/>
    </xf>
    <xf numFmtId="0" fontId="8" fillId="33" borderId="22" xfId="0" applyFont="1" applyFill="1" applyBorder="1" applyAlignment="1">
      <alignment horizontal="center" vertical="center" wrapText="1"/>
    </xf>
    <xf numFmtId="0" fontId="9" fillId="34" borderId="28" xfId="0" applyFont="1" applyFill="1" applyBorder="1" applyAlignment="1">
      <alignment horizontal="center" vertical="center" wrapText="1"/>
    </xf>
    <xf numFmtId="0" fontId="78" fillId="33" borderId="0" xfId="0" applyFont="1" applyFill="1" applyAlignment="1">
      <alignment/>
    </xf>
    <xf numFmtId="0" fontId="76" fillId="33" borderId="22" xfId="0" applyFont="1" applyFill="1" applyBorder="1" applyAlignment="1">
      <alignment/>
    </xf>
    <xf numFmtId="0" fontId="9" fillId="34" borderId="33" xfId="0" applyFont="1" applyFill="1" applyBorder="1" applyAlignment="1">
      <alignment horizontal="center" vertical="center" wrapText="1"/>
    </xf>
    <xf numFmtId="1" fontId="9" fillId="39" borderId="0" xfId="0" applyNumberFormat="1" applyFont="1" applyFill="1" applyBorder="1" applyAlignment="1">
      <alignment horizontal="center" vertical="center" wrapText="1"/>
    </xf>
    <xf numFmtId="0" fontId="76" fillId="40" borderId="0" xfId="0" applyFont="1" applyFill="1" applyBorder="1" applyAlignment="1">
      <alignment/>
    </xf>
    <xf numFmtId="0" fontId="0" fillId="40" borderId="0" xfId="0" applyFill="1" applyBorder="1" applyAlignment="1">
      <alignment/>
    </xf>
    <xf numFmtId="49" fontId="8" fillId="33" borderId="11" xfId="0" applyNumberFormat="1" applyFont="1" applyFill="1" applyBorder="1" applyAlignment="1">
      <alignment horizontal="justify" vertical="center" wrapText="1"/>
    </xf>
    <xf numFmtId="1" fontId="9" fillId="34" borderId="22" xfId="0" applyNumberFormat="1" applyFont="1" applyFill="1" applyBorder="1" applyAlignment="1">
      <alignment horizontal="center" vertical="center" wrapText="1"/>
    </xf>
    <xf numFmtId="0" fontId="11" fillId="34" borderId="22" xfId="0" applyFont="1" applyFill="1" applyBorder="1" applyAlignment="1">
      <alignment horizontal="center" vertical="center" wrapText="1"/>
    </xf>
    <xf numFmtId="4" fontId="8" fillId="33" borderId="22" xfId="0" applyNumberFormat="1" applyFont="1" applyFill="1" applyBorder="1" applyAlignment="1" applyProtection="1">
      <alignment vertical="center"/>
      <protection locked="0"/>
    </xf>
    <xf numFmtId="0" fontId="2" fillId="0" borderId="0" xfId="0" applyFont="1" applyFill="1" applyBorder="1" applyAlignment="1">
      <alignment horizontal="justify" vertical="top" wrapText="1"/>
    </xf>
    <xf numFmtId="0" fontId="9" fillId="33" borderId="0" xfId="0" applyFont="1" applyFill="1" applyBorder="1" applyAlignment="1">
      <alignment/>
    </xf>
    <xf numFmtId="0" fontId="8" fillId="33" borderId="0" xfId="0" applyFont="1" applyFill="1" applyBorder="1" applyAlignment="1">
      <alignment/>
    </xf>
    <xf numFmtId="0" fontId="79" fillId="40" borderId="0" xfId="0" applyFont="1" applyFill="1" applyBorder="1" applyAlignment="1">
      <alignment/>
    </xf>
    <xf numFmtId="0" fontId="78" fillId="40" borderId="0" xfId="0" applyFont="1" applyFill="1" applyBorder="1" applyAlignment="1">
      <alignment/>
    </xf>
    <xf numFmtId="49" fontId="8" fillId="33" borderId="11" xfId="0" applyNumberFormat="1" applyFont="1" applyFill="1" applyBorder="1" applyAlignment="1">
      <alignment vertical="center" wrapText="1"/>
    </xf>
    <xf numFmtId="1" fontId="9" fillId="34" borderId="34" xfId="0" applyNumberFormat="1" applyFont="1" applyFill="1" applyBorder="1" applyAlignment="1">
      <alignment horizontal="center" vertical="center" wrapText="1"/>
    </xf>
    <xf numFmtId="0" fontId="11" fillId="34" borderId="35" xfId="0" applyFont="1" applyFill="1" applyBorder="1" applyAlignment="1">
      <alignment horizontal="center" vertical="center" wrapText="1"/>
    </xf>
    <xf numFmtId="4" fontId="8" fillId="33" borderId="35" xfId="0" applyNumberFormat="1" applyFont="1" applyFill="1" applyBorder="1" applyAlignment="1" applyProtection="1">
      <alignment vertical="center"/>
      <protection locked="0"/>
    </xf>
    <xf numFmtId="4" fontId="9" fillId="33" borderId="36" xfId="0" applyNumberFormat="1" applyFont="1" applyFill="1" applyBorder="1" applyAlignment="1">
      <alignment/>
    </xf>
    <xf numFmtId="0" fontId="8" fillId="40" borderId="0" xfId="0" applyFont="1" applyFill="1" applyBorder="1" applyAlignment="1">
      <alignment horizontal="center" vertical="center" wrapText="1"/>
    </xf>
    <xf numFmtId="0" fontId="79" fillId="40" borderId="22" xfId="0" applyFont="1" applyFill="1" applyBorder="1" applyAlignment="1">
      <alignment horizontal="center" vertical="center" wrapText="1"/>
    </xf>
    <xf numFmtId="0" fontId="8" fillId="40" borderId="22" xfId="0" applyFont="1" applyFill="1" applyBorder="1" applyAlignment="1">
      <alignment horizontal="center" vertical="center" wrapText="1"/>
    </xf>
    <xf numFmtId="0" fontId="8" fillId="33" borderId="0" xfId="0" applyFont="1" applyFill="1" applyBorder="1" applyAlignment="1">
      <alignment vertical="center" wrapText="1"/>
    </xf>
    <xf numFmtId="0" fontId="2" fillId="40" borderId="22" xfId="0" applyFont="1" applyFill="1" applyBorder="1" applyAlignment="1">
      <alignment/>
    </xf>
    <xf numFmtId="0" fontId="9" fillId="33" borderId="27" xfId="0" applyFont="1" applyFill="1" applyBorder="1" applyAlignment="1">
      <alignment vertical="center"/>
    </xf>
    <xf numFmtId="0" fontId="9" fillId="33" borderId="37" xfId="0" applyFont="1" applyFill="1" applyBorder="1" applyAlignment="1">
      <alignment vertical="center"/>
    </xf>
    <xf numFmtId="0" fontId="9" fillId="33" borderId="29" xfId="0" applyFont="1" applyFill="1" applyBorder="1" applyAlignment="1">
      <alignment vertical="center"/>
    </xf>
    <xf numFmtId="0" fontId="8" fillId="33" borderId="30" xfId="0" applyFont="1" applyFill="1" applyBorder="1" applyAlignment="1">
      <alignment/>
    </xf>
    <xf numFmtId="0" fontId="8" fillId="33" borderId="38" xfId="0" applyFont="1" applyFill="1" applyBorder="1" applyAlignment="1">
      <alignment/>
    </xf>
    <xf numFmtId="0" fontId="8" fillId="33" borderId="32" xfId="0" applyFont="1" applyFill="1" applyBorder="1" applyAlignment="1">
      <alignment/>
    </xf>
    <xf numFmtId="0" fontId="8" fillId="33" borderId="23" xfId="0" applyFont="1" applyFill="1" applyBorder="1" applyAlignment="1">
      <alignment/>
    </xf>
    <xf numFmtId="0" fontId="8" fillId="33" borderId="39" xfId="0" applyFont="1" applyFill="1" applyBorder="1" applyAlignment="1">
      <alignment/>
    </xf>
    <xf numFmtId="0" fontId="8" fillId="33" borderId="24" xfId="0" applyFont="1" applyFill="1" applyBorder="1" applyAlignment="1">
      <alignment/>
    </xf>
    <xf numFmtId="0" fontId="8" fillId="33" borderId="25" xfId="0" applyFont="1" applyFill="1" applyBorder="1" applyAlignment="1">
      <alignment/>
    </xf>
    <xf numFmtId="0" fontId="8" fillId="33" borderId="26" xfId="0" applyFont="1" applyFill="1" applyBorder="1" applyAlignment="1">
      <alignment/>
    </xf>
    <xf numFmtId="0" fontId="9" fillId="33" borderId="0" xfId="0" applyFont="1" applyFill="1" applyBorder="1" applyAlignment="1">
      <alignment vertical="center"/>
    </xf>
    <xf numFmtId="0" fontId="17" fillId="35" borderId="0" xfId="70" applyFont="1" applyFill="1">
      <alignment/>
      <protection/>
    </xf>
    <xf numFmtId="173" fontId="8" fillId="35" borderId="0" xfId="70" applyNumberFormat="1" applyFont="1" applyFill="1">
      <alignment/>
      <protection/>
    </xf>
    <xf numFmtId="0" fontId="8" fillId="35" borderId="0" xfId="70" applyFont="1" applyFill="1">
      <alignment/>
      <protection/>
    </xf>
    <xf numFmtId="49" fontId="9" fillId="36" borderId="22" xfId="70" applyNumberFormat="1" applyFont="1" applyFill="1" applyBorder="1" applyAlignment="1">
      <alignment horizontal="center" vertical="center" wrapText="1"/>
      <protection/>
    </xf>
    <xf numFmtId="0" fontId="8" fillId="35" borderId="22" xfId="70" applyFont="1" applyFill="1" applyBorder="1">
      <alignment/>
      <protection/>
    </xf>
    <xf numFmtId="173" fontId="8" fillId="35" borderId="22" xfId="70" applyNumberFormat="1" applyFont="1" applyFill="1" applyBorder="1">
      <alignment/>
      <protection/>
    </xf>
    <xf numFmtId="173" fontId="2" fillId="33" borderId="22" xfId="0" applyNumberFormat="1" applyFont="1" applyFill="1" applyBorder="1" applyAlignment="1">
      <alignment/>
    </xf>
    <xf numFmtId="0" fontId="9" fillId="34" borderId="40" xfId="0" applyFont="1" applyFill="1" applyBorder="1" applyAlignment="1">
      <alignment horizontal="center" vertical="center" wrapText="1"/>
    </xf>
    <xf numFmtId="173" fontId="9" fillId="34" borderId="17" xfId="0" applyNumberFormat="1" applyFont="1" applyFill="1" applyBorder="1" applyAlignment="1">
      <alignment horizontal="center" vertical="center" wrapText="1"/>
    </xf>
    <xf numFmtId="173" fontId="9" fillId="34" borderId="40" xfId="0" applyNumberFormat="1" applyFont="1" applyFill="1" applyBorder="1" applyAlignment="1">
      <alignment horizontal="center" vertical="center" wrapText="1"/>
    </xf>
    <xf numFmtId="0" fontId="9" fillId="34" borderId="10" xfId="0" applyFont="1" applyFill="1" applyBorder="1" applyAlignment="1">
      <alignment horizontal="center"/>
    </xf>
    <xf numFmtId="4" fontId="9" fillId="33" borderId="11" xfId="0" applyNumberFormat="1" applyFont="1" applyFill="1" applyBorder="1" applyAlignment="1">
      <alignment horizontal="right" vertical="center" wrapText="1"/>
    </xf>
    <xf numFmtId="4" fontId="9" fillId="33" borderId="0" xfId="0" applyNumberFormat="1" applyFont="1" applyFill="1" applyBorder="1" applyAlignment="1">
      <alignment horizontal="right"/>
    </xf>
    <xf numFmtId="4" fontId="9" fillId="33" borderId="18" xfId="0" applyNumberFormat="1" applyFont="1" applyFill="1" applyBorder="1" applyAlignment="1">
      <alignment horizontal="right" vertical="center" wrapText="1"/>
    </xf>
    <xf numFmtId="0" fontId="9" fillId="33" borderId="30" xfId="76" applyFont="1" applyFill="1" applyBorder="1" applyAlignment="1">
      <alignment horizontal="center"/>
      <protection/>
    </xf>
    <xf numFmtId="0" fontId="9" fillId="33" borderId="38" xfId="76" applyFont="1" applyFill="1" applyBorder="1" applyAlignment="1">
      <alignment horizontal="center"/>
      <protection/>
    </xf>
    <xf numFmtId="171" fontId="9" fillId="33" borderId="38" xfId="62" applyFont="1" applyFill="1" applyBorder="1" applyAlignment="1">
      <alignment/>
    </xf>
    <xf numFmtId="0" fontId="8" fillId="33" borderId="38" xfId="76" applyFont="1" applyFill="1" applyBorder="1">
      <alignment/>
      <protection/>
    </xf>
    <xf numFmtId="0" fontId="9" fillId="34" borderId="20" xfId="0" applyFont="1" applyFill="1" applyBorder="1" applyAlignment="1">
      <alignment horizontal="center" vertical="center" wrapText="1"/>
    </xf>
    <xf numFmtId="0" fontId="8" fillId="0" borderId="27" xfId="0" applyFont="1" applyBorder="1" applyAlignment="1">
      <alignment horizontal="center" vertical="center" wrapText="1"/>
    </xf>
    <xf numFmtId="0" fontId="8" fillId="0" borderId="29"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9" xfId="0" applyFont="1" applyBorder="1" applyAlignment="1">
      <alignment horizontal="center" vertical="center" wrapText="1"/>
    </xf>
    <xf numFmtId="0" fontId="9" fillId="35" borderId="0" xfId="70" applyFont="1" applyFill="1">
      <alignment/>
      <protection/>
    </xf>
    <xf numFmtId="0" fontId="9" fillId="35" borderId="0" xfId="70" applyFont="1" applyFill="1" applyAlignment="1">
      <alignment horizontal="right"/>
      <protection/>
    </xf>
    <xf numFmtId="0" fontId="12" fillId="35" borderId="0" xfId="50" applyFont="1" applyFill="1" applyAlignment="1" applyProtection="1">
      <alignment horizontal="center"/>
      <protection/>
    </xf>
    <xf numFmtId="0" fontId="13" fillId="35" borderId="0" xfId="70" applyFont="1" applyFill="1">
      <alignment/>
      <protection/>
    </xf>
    <xf numFmtId="0" fontId="8" fillId="35" borderId="0" xfId="70" applyFont="1" applyFill="1" applyAlignment="1">
      <alignment horizontal="left"/>
      <protection/>
    </xf>
    <xf numFmtId="0" fontId="15" fillId="35" borderId="0" xfId="70" applyFont="1" applyFill="1">
      <alignment/>
      <protection/>
    </xf>
    <xf numFmtId="0" fontId="9" fillId="35" borderId="0" xfId="70" applyFont="1" applyFill="1" applyAlignment="1">
      <alignment horizontal="center"/>
      <protection/>
    </xf>
    <xf numFmtId="0" fontId="9" fillId="36" borderId="22" xfId="70" applyFont="1" applyFill="1" applyBorder="1" applyAlignment="1">
      <alignment horizontal="center" vertical="center" wrapText="1"/>
      <protection/>
    </xf>
    <xf numFmtId="0" fontId="8" fillId="35" borderId="22" xfId="70" applyFont="1" applyFill="1" applyBorder="1" applyAlignment="1">
      <alignment horizontal="center" vertical="center" wrapText="1"/>
      <protection/>
    </xf>
    <xf numFmtId="0" fontId="78" fillId="35" borderId="22" xfId="70" applyFont="1" applyFill="1" applyBorder="1" applyAlignment="1">
      <alignment horizontal="center" vertical="center" wrapText="1"/>
      <protection/>
    </xf>
    <xf numFmtId="4" fontId="8" fillId="35" borderId="22" xfId="70" applyNumberFormat="1" applyFont="1" applyFill="1" applyBorder="1" applyAlignment="1">
      <alignment horizontal="right" vertical="center" wrapText="1"/>
      <protection/>
    </xf>
    <xf numFmtId="0" fontId="9" fillId="35" borderId="22" xfId="70" applyFont="1" applyFill="1" applyBorder="1" applyAlignment="1">
      <alignment horizontal="center" vertical="center" wrapText="1"/>
      <protection/>
    </xf>
    <xf numFmtId="0" fontId="70" fillId="35" borderId="22" xfId="70" applyFont="1" applyFill="1" applyBorder="1" applyAlignment="1">
      <alignment horizontal="center" vertical="center" wrapText="1"/>
      <protection/>
    </xf>
    <xf numFmtId="4" fontId="9" fillId="35" borderId="22" xfId="70" applyNumberFormat="1" applyFont="1" applyFill="1" applyBorder="1" applyAlignment="1">
      <alignment horizontal="right" vertical="center" wrapText="1"/>
      <protection/>
    </xf>
    <xf numFmtId="10" fontId="8" fillId="35" borderId="22" xfId="92" applyNumberFormat="1" applyFont="1" applyFill="1" applyBorder="1" applyAlignment="1" applyProtection="1">
      <alignment horizontal="right" vertical="center" wrapText="1"/>
      <protection locked="0"/>
    </xf>
    <xf numFmtId="4" fontId="9" fillId="35" borderId="22" xfId="70" applyNumberFormat="1" applyFont="1" applyFill="1" applyBorder="1" applyAlignment="1" applyProtection="1">
      <alignment horizontal="right" vertical="center" wrapText="1"/>
      <protection locked="0"/>
    </xf>
    <xf numFmtId="0" fontId="8" fillId="35" borderId="27" xfId="70" applyFont="1" applyFill="1" applyBorder="1" applyAlignment="1">
      <alignment horizontal="center" vertical="center" wrapText="1"/>
      <protection/>
    </xf>
    <xf numFmtId="0" fontId="78" fillId="35" borderId="37" xfId="70" applyFont="1" applyFill="1" applyBorder="1" applyAlignment="1">
      <alignment horizontal="center" vertical="center" wrapText="1"/>
      <protection/>
    </xf>
    <xf numFmtId="4" fontId="8" fillId="35" borderId="29" xfId="70" applyNumberFormat="1" applyFont="1" applyFill="1" applyBorder="1" applyAlignment="1">
      <alignment horizontal="right" vertical="center" wrapText="1"/>
      <protection/>
    </xf>
    <xf numFmtId="4" fontId="8" fillId="35" borderId="22" xfId="70" applyNumberFormat="1" applyFont="1" applyFill="1" applyBorder="1" applyAlignment="1" applyProtection="1">
      <alignment horizontal="right" vertical="center" wrapText="1"/>
      <protection locked="0"/>
    </xf>
    <xf numFmtId="4" fontId="8" fillId="35" borderId="29" xfId="70" applyNumberFormat="1" applyFont="1" applyFill="1" applyBorder="1" applyAlignment="1" applyProtection="1">
      <alignment horizontal="right" vertical="center" wrapText="1"/>
      <protection locked="0"/>
    </xf>
    <xf numFmtId="0" fontId="70" fillId="36" borderId="22" xfId="70" applyFont="1" applyFill="1" applyBorder="1" applyAlignment="1">
      <alignment horizontal="center" vertical="center" wrapText="1"/>
      <protection/>
    </xf>
    <xf numFmtId="4" fontId="9" fillId="36" borderId="22" xfId="70" applyNumberFormat="1" applyFont="1" applyFill="1" applyBorder="1" applyAlignment="1" applyProtection="1">
      <alignment horizontal="right" vertical="center" wrapText="1"/>
      <protection locked="0"/>
    </xf>
    <xf numFmtId="0" fontId="8" fillId="35" borderId="0" xfId="70" applyFont="1" applyFill="1" applyAlignment="1">
      <alignment horizontal="center"/>
      <protection/>
    </xf>
    <xf numFmtId="0" fontId="8" fillId="35" borderId="22" xfId="70" applyFont="1" applyFill="1" applyBorder="1" applyAlignment="1">
      <alignment horizontal="center" vertical="top"/>
      <protection/>
    </xf>
    <xf numFmtId="4" fontId="8" fillId="35" borderId="22" xfId="70" applyNumberFormat="1" applyFont="1" applyFill="1" applyBorder="1" applyProtection="1">
      <alignment/>
      <protection locked="0"/>
    </xf>
    <xf numFmtId="10" fontId="8" fillId="35" borderId="22" xfId="92" applyNumberFormat="1" applyFont="1" applyFill="1" applyBorder="1" applyAlignment="1" applyProtection="1">
      <alignment/>
      <protection locked="0"/>
    </xf>
    <xf numFmtId="4" fontId="9" fillId="35" borderId="22" xfId="70" applyNumberFormat="1" applyFont="1" applyFill="1" applyBorder="1" applyProtection="1">
      <alignment/>
      <protection locked="0"/>
    </xf>
    <xf numFmtId="0" fontId="8" fillId="35" borderId="27" xfId="70" applyFont="1" applyFill="1" applyBorder="1" applyAlignment="1">
      <alignment horizontal="justify" vertical="top"/>
      <protection/>
    </xf>
    <xf numFmtId="0" fontId="70" fillId="35" borderId="37" xfId="70" applyFont="1" applyFill="1" applyBorder="1" applyAlignment="1">
      <alignment horizontal="center" vertical="center" wrapText="1"/>
      <protection/>
    </xf>
    <xf numFmtId="4" fontId="8" fillId="35" borderId="29" xfId="70" applyNumberFormat="1" applyFont="1" applyFill="1" applyBorder="1" applyProtection="1">
      <alignment/>
      <protection locked="0"/>
    </xf>
    <xf numFmtId="0" fontId="9" fillId="36" borderId="22" xfId="70" applyFont="1" applyFill="1" applyBorder="1" applyAlignment="1">
      <alignment horizontal="center" vertical="top"/>
      <protection/>
    </xf>
    <xf numFmtId="0" fontId="8" fillId="35" borderId="37" xfId="70" applyFont="1" applyFill="1" applyBorder="1" applyAlignment="1">
      <alignment horizontal="center" vertical="center" wrapText="1"/>
      <protection/>
    </xf>
    <xf numFmtId="0" fontId="9" fillId="35" borderId="22" xfId="70" applyFont="1" applyFill="1" applyBorder="1" applyAlignment="1">
      <alignment horizontal="center" vertical="top"/>
      <protection/>
    </xf>
    <xf numFmtId="10" fontId="9" fillId="35" borderId="22" xfId="70" applyNumberFormat="1" applyFont="1" applyFill="1" applyBorder="1" applyProtection="1">
      <alignment/>
      <protection locked="0"/>
    </xf>
    <xf numFmtId="0" fontId="8" fillId="35" borderId="27" xfId="70" applyFont="1" applyFill="1" applyBorder="1" applyAlignment="1">
      <alignment horizontal="center" vertical="top"/>
      <protection/>
    </xf>
    <xf numFmtId="0" fontId="0" fillId="0" borderId="0" xfId="0" applyAlignment="1">
      <alignment vertical="center"/>
    </xf>
    <xf numFmtId="0" fontId="80" fillId="0" borderId="23" xfId="0" applyFont="1" applyBorder="1" applyAlignment="1">
      <alignment/>
    </xf>
    <xf numFmtId="0" fontId="80" fillId="0" borderId="0" xfId="0" applyFont="1" applyAlignment="1">
      <alignment/>
    </xf>
    <xf numFmtId="0" fontId="80" fillId="0" borderId="0" xfId="0" applyFont="1" applyAlignment="1">
      <alignment vertical="center"/>
    </xf>
    <xf numFmtId="0" fontId="9" fillId="36" borderId="22" xfId="71" applyFont="1" applyFill="1" applyBorder="1" applyAlignment="1">
      <alignment horizontal="center" vertical="center" wrapText="1"/>
      <protection/>
    </xf>
    <xf numFmtId="0" fontId="9" fillId="35" borderId="0" xfId="71" applyFont="1" applyFill="1" applyAlignment="1">
      <alignment horizontal="center" vertical="center" wrapText="1"/>
      <protection/>
    </xf>
    <xf numFmtId="0" fontId="8" fillId="35" borderId="22" xfId="71" applyFont="1" applyFill="1" applyBorder="1" applyAlignment="1">
      <alignment horizontal="center" vertical="center"/>
      <protection/>
    </xf>
    <xf numFmtId="0" fontId="78" fillId="35" borderId="22" xfId="71" applyFont="1" applyFill="1" applyBorder="1" applyAlignment="1">
      <alignment horizontal="center" vertical="center" wrapText="1"/>
      <protection/>
    </xf>
    <xf numFmtId="4" fontId="8" fillId="35" borderId="22" xfId="71" applyNumberFormat="1" applyFont="1" applyFill="1" applyBorder="1" applyAlignment="1" applyProtection="1">
      <alignment vertical="center"/>
      <protection locked="0"/>
    </xf>
    <xf numFmtId="0" fontId="8" fillId="35" borderId="22" xfId="71" applyFont="1" applyFill="1" applyBorder="1" applyAlignment="1">
      <alignment horizontal="center" vertical="center" wrapText="1"/>
      <protection/>
    </xf>
    <xf numFmtId="4" fontId="8" fillId="35" borderId="22" xfId="71" applyNumberFormat="1" applyFont="1" applyFill="1" applyBorder="1" applyAlignment="1">
      <alignment horizontal="right" vertical="center" wrapText="1"/>
      <protection/>
    </xf>
    <xf numFmtId="10" fontId="8" fillId="35" borderId="22" xfId="99" applyNumberFormat="1" applyFont="1" applyFill="1" applyBorder="1" applyAlignment="1" applyProtection="1">
      <alignment horizontal="right" vertical="center" wrapText="1"/>
      <protection locked="0"/>
    </xf>
    <xf numFmtId="0" fontId="9" fillId="35" borderId="22" xfId="71" applyFont="1" applyFill="1" applyBorder="1" applyAlignment="1">
      <alignment horizontal="center" vertical="center" wrapText="1"/>
      <protection/>
    </xf>
    <xf numFmtId="0" fontId="70" fillId="35" borderId="22" xfId="71" applyFont="1" applyFill="1" applyBorder="1" applyAlignment="1">
      <alignment horizontal="center" vertical="center" wrapText="1"/>
      <protection/>
    </xf>
    <xf numFmtId="4" fontId="9" fillId="35" borderId="22" xfId="71" applyNumberFormat="1" applyFont="1" applyFill="1" applyBorder="1" applyAlignment="1" applyProtection="1">
      <alignment horizontal="right" vertical="center" wrapText="1"/>
      <protection locked="0"/>
    </xf>
    <xf numFmtId="184" fontId="9" fillId="0" borderId="23" xfId="69" applyNumberFormat="1" applyFont="1" applyBorder="1" applyAlignment="1">
      <alignment vertical="center" wrapText="1"/>
      <protection/>
    </xf>
    <xf numFmtId="184" fontId="9" fillId="0" borderId="0" xfId="69" applyNumberFormat="1" applyFont="1" applyAlignment="1">
      <alignment vertical="center" wrapText="1"/>
      <protection/>
    </xf>
    <xf numFmtId="184" fontId="8" fillId="0" borderId="0" xfId="69" applyNumberFormat="1" applyFont="1" applyAlignment="1">
      <alignment vertical="center" wrapText="1"/>
      <protection/>
    </xf>
    <xf numFmtId="0" fontId="9" fillId="36" borderId="27" xfId="71" applyFont="1" applyFill="1" applyBorder="1" applyAlignment="1">
      <alignment horizontal="center" vertical="center" wrapText="1"/>
      <protection/>
    </xf>
    <xf numFmtId="0" fontId="78" fillId="35" borderId="27" xfId="71" applyFont="1" applyFill="1" applyBorder="1" applyAlignment="1">
      <alignment horizontal="center" vertical="center" wrapText="1"/>
      <protection/>
    </xf>
    <xf numFmtId="0" fontId="70" fillId="35" borderId="27" xfId="71" applyFont="1" applyFill="1" applyBorder="1" applyAlignment="1">
      <alignment horizontal="center" vertical="center" wrapText="1"/>
      <protection/>
    </xf>
    <xf numFmtId="4" fontId="8" fillId="35" borderId="22" xfId="71" applyNumberFormat="1" applyFont="1" applyFill="1" applyBorder="1" applyAlignment="1" applyProtection="1">
      <alignment horizontal="right" vertical="center" wrapText="1"/>
      <protection locked="0"/>
    </xf>
    <xf numFmtId="0" fontId="9" fillId="35" borderId="23" xfId="71" applyFont="1" applyFill="1" applyBorder="1" applyAlignment="1">
      <alignment vertical="center" wrapText="1"/>
      <protection/>
    </xf>
    <xf numFmtId="0" fontId="9" fillId="35" borderId="0" xfId="71" applyFont="1" applyFill="1" applyAlignment="1">
      <alignment vertical="center" wrapText="1"/>
      <protection/>
    </xf>
    <xf numFmtId="0" fontId="9" fillId="35" borderId="41" xfId="71" applyFont="1" applyFill="1" applyBorder="1" applyAlignment="1">
      <alignment vertical="center" wrapText="1"/>
      <protection/>
    </xf>
    <xf numFmtId="0" fontId="9" fillId="35" borderId="39" xfId="71" applyFont="1" applyFill="1" applyBorder="1" applyAlignment="1">
      <alignment vertical="center" wrapText="1"/>
      <protection/>
    </xf>
    <xf numFmtId="0" fontId="8" fillId="35" borderId="27" xfId="71" applyFont="1" applyFill="1" applyBorder="1" applyAlignment="1">
      <alignment horizontal="justify" vertical="top"/>
      <protection/>
    </xf>
    <xf numFmtId="0" fontId="8" fillId="35" borderId="37" xfId="71" applyFont="1" applyFill="1" applyBorder="1" applyAlignment="1">
      <alignment horizontal="justify" vertical="center" wrapText="1"/>
      <protection/>
    </xf>
    <xf numFmtId="0" fontId="78" fillId="35" borderId="37" xfId="71" applyFont="1" applyFill="1" applyBorder="1" applyAlignment="1">
      <alignment horizontal="center" vertical="center" wrapText="1"/>
      <protection/>
    </xf>
    <xf numFmtId="4" fontId="8" fillId="35" borderId="29" xfId="71" applyNumberFormat="1" applyFont="1" applyFill="1" applyBorder="1" applyAlignment="1" applyProtection="1">
      <alignment vertical="center"/>
      <protection locked="0"/>
    </xf>
    <xf numFmtId="0" fontId="70" fillId="36" borderId="22" xfId="71" applyFont="1" applyFill="1" applyBorder="1" applyAlignment="1">
      <alignment horizontal="center" vertical="center" wrapText="1"/>
      <protection/>
    </xf>
    <xf numFmtId="4" fontId="9" fillId="36" borderId="22" xfId="71" applyNumberFormat="1" applyFont="1" applyFill="1" applyBorder="1" applyAlignment="1" applyProtection="1">
      <alignment horizontal="right" vertical="center" wrapText="1"/>
      <protection locked="0"/>
    </xf>
    <xf numFmtId="0" fontId="70" fillId="35" borderId="0" xfId="0" applyFont="1" applyFill="1" applyAlignment="1">
      <alignment horizontal="center" vertical="center"/>
    </xf>
    <xf numFmtId="10" fontId="0" fillId="0" borderId="0" xfId="0" applyNumberFormat="1" applyAlignment="1">
      <alignment/>
    </xf>
    <xf numFmtId="9" fontId="0" fillId="0" borderId="0" xfId="0" applyNumberFormat="1" applyAlignment="1">
      <alignment/>
    </xf>
    <xf numFmtId="0" fontId="0" fillId="0" borderId="22" xfId="0" applyBorder="1" applyAlignment="1">
      <alignment/>
    </xf>
    <xf numFmtId="4" fontId="8" fillId="35" borderId="27" xfId="70" applyNumberFormat="1" applyFont="1" applyFill="1" applyBorder="1" applyProtection="1">
      <alignment/>
      <protection locked="0"/>
    </xf>
    <xf numFmtId="4" fontId="8" fillId="35" borderId="27" xfId="70" applyNumberFormat="1" applyFont="1" applyFill="1" applyBorder="1" applyAlignment="1">
      <alignment horizontal="right" vertical="center" wrapText="1"/>
      <protection/>
    </xf>
    <xf numFmtId="4" fontId="9" fillId="35" borderId="27" xfId="70" applyNumberFormat="1" applyFont="1" applyFill="1" applyBorder="1" applyAlignment="1" applyProtection="1">
      <alignment horizontal="right" vertical="center" wrapText="1"/>
      <protection locked="0"/>
    </xf>
    <xf numFmtId="10" fontId="8" fillId="35" borderId="27" xfId="92" applyNumberFormat="1" applyFont="1" applyFill="1" applyBorder="1" applyAlignment="1" applyProtection="1">
      <alignment horizontal="right" vertical="center" wrapText="1"/>
      <protection locked="0"/>
    </xf>
    <xf numFmtId="4" fontId="8" fillId="35" borderId="37" xfId="70" applyNumberFormat="1" applyFont="1" applyFill="1" applyBorder="1" applyProtection="1">
      <alignment/>
      <protection locked="0"/>
    </xf>
    <xf numFmtId="4" fontId="9" fillId="36" borderId="27" xfId="70" applyNumberFormat="1" applyFont="1" applyFill="1" applyBorder="1" applyAlignment="1" applyProtection="1">
      <alignment horizontal="right" vertical="center" wrapText="1"/>
      <protection locked="0"/>
    </xf>
    <xf numFmtId="0" fontId="9" fillId="36" borderId="27" xfId="70" applyFont="1" applyFill="1" applyBorder="1" applyAlignment="1">
      <alignment horizontal="center" vertical="center" wrapText="1"/>
      <protection/>
    </xf>
    <xf numFmtId="10" fontId="8" fillId="35" borderId="27" xfId="92" applyNumberFormat="1" applyFont="1" applyFill="1" applyBorder="1" applyAlignment="1" applyProtection="1">
      <alignment/>
      <protection locked="0"/>
    </xf>
    <xf numFmtId="4" fontId="9" fillId="35" borderId="27" xfId="70" applyNumberFormat="1" applyFont="1" applyFill="1" applyBorder="1" applyProtection="1">
      <alignment/>
      <protection locked="0"/>
    </xf>
    <xf numFmtId="0" fontId="0" fillId="0" borderId="0" xfId="0" applyBorder="1" applyAlignment="1">
      <alignment/>
    </xf>
    <xf numFmtId="184" fontId="23" fillId="0" borderId="22" xfId="0" applyNumberFormat="1" applyFont="1" applyBorder="1" applyAlignment="1">
      <alignment horizontal="center" vertical="center" wrapText="1"/>
    </xf>
    <xf numFmtId="184" fontId="23" fillId="35" borderId="22" xfId="0" applyNumberFormat="1" applyFont="1" applyFill="1" applyBorder="1" applyAlignment="1">
      <alignment horizontal="center" vertical="center" wrapText="1"/>
    </xf>
    <xf numFmtId="0" fontId="9" fillId="35" borderId="22" xfId="71" applyFont="1" applyFill="1" applyBorder="1" applyAlignment="1">
      <alignment vertical="center" wrapText="1"/>
      <protection/>
    </xf>
    <xf numFmtId="0" fontId="80" fillId="0" borderId="22" xfId="0" applyFont="1" applyBorder="1" applyAlignment="1">
      <alignment vertical="center"/>
    </xf>
    <xf numFmtId="4" fontId="8" fillId="33" borderId="0" xfId="0" applyNumberFormat="1" applyFont="1" applyFill="1" applyBorder="1" applyAlignment="1">
      <alignment horizontal="center" vertical="center" wrapText="1"/>
    </xf>
    <xf numFmtId="0" fontId="8" fillId="33" borderId="29" xfId="0" applyFont="1" applyFill="1" applyBorder="1" applyAlignment="1">
      <alignment/>
    </xf>
    <xf numFmtId="49" fontId="8" fillId="33" borderId="0" xfId="0" applyNumberFormat="1" applyFont="1" applyFill="1" applyBorder="1" applyAlignment="1" applyProtection="1">
      <alignment horizontal="center" vertical="center" wrapText="1"/>
      <protection/>
    </xf>
    <xf numFmtId="0" fontId="76" fillId="33" borderId="0" xfId="0" applyFont="1" applyFill="1" applyBorder="1" applyAlignment="1">
      <alignment/>
    </xf>
    <xf numFmtId="0" fontId="6" fillId="0" borderId="10" xfId="50" applyBorder="1" applyAlignment="1" applyProtection="1">
      <alignment horizontal="center" vertical="center"/>
      <protection/>
    </xf>
    <xf numFmtId="1" fontId="9" fillId="39" borderId="0" xfId="0" applyNumberFormat="1" applyFont="1" applyFill="1" applyBorder="1" applyAlignment="1">
      <alignment horizontal="center" vertical="center" wrapText="1"/>
    </xf>
    <xf numFmtId="0" fontId="9" fillId="34" borderId="18" xfId="0" applyFont="1" applyFill="1" applyBorder="1" applyAlignment="1">
      <alignment horizontal="center" vertical="center" wrapText="1"/>
    </xf>
    <xf numFmtId="0" fontId="8" fillId="33" borderId="39" xfId="76" applyFont="1" applyFill="1" applyBorder="1" applyAlignment="1">
      <alignment horizontal="justify" vertical="center"/>
      <protection/>
    </xf>
    <xf numFmtId="0" fontId="8" fillId="33" borderId="0" xfId="0" applyFont="1" applyFill="1" applyAlignment="1">
      <alignment vertical="center"/>
    </xf>
    <xf numFmtId="0" fontId="8" fillId="33" borderId="22" xfId="0" applyFont="1" applyFill="1" applyBorder="1" applyAlignment="1">
      <alignment vertical="center"/>
    </xf>
    <xf numFmtId="0" fontId="8" fillId="33" borderId="27" xfId="0" applyFont="1" applyFill="1" applyBorder="1" applyAlignment="1">
      <alignment horizontal="center" vertical="center"/>
    </xf>
    <xf numFmtId="0" fontId="8" fillId="33" borderId="27" xfId="0" applyFont="1" applyFill="1" applyBorder="1" applyAlignment="1">
      <alignment vertical="center"/>
    </xf>
    <xf numFmtId="0" fontId="9" fillId="39" borderId="0" xfId="0" applyFont="1" applyFill="1" applyBorder="1" applyAlignment="1">
      <alignment horizontal="center" vertical="center" wrapText="1"/>
    </xf>
    <xf numFmtId="0" fontId="9" fillId="39" borderId="0" xfId="0" applyFont="1" applyFill="1" applyBorder="1" applyAlignment="1">
      <alignment vertical="center" wrapText="1"/>
    </xf>
    <xf numFmtId="0" fontId="10" fillId="39" borderId="0" xfId="0" applyFont="1" applyFill="1" applyBorder="1" applyAlignment="1">
      <alignment horizontal="center" vertical="center" wrapText="1"/>
    </xf>
    <xf numFmtId="4" fontId="8" fillId="40" borderId="0" xfId="0" applyNumberFormat="1" applyFont="1" applyFill="1" applyBorder="1" applyAlignment="1">
      <alignment vertical="center"/>
    </xf>
    <xf numFmtId="9" fontId="8" fillId="40" borderId="0" xfId="0" applyNumberFormat="1" applyFont="1" applyFill="1" applyBorder="1" applyAlignment="1" applyProtection="1">
      <alignment vertical="center"/>
      <protection/>
    </xf>
    <xf numFmtId="0" fontId="8" fillId="40" borderId="0" xfId="0" applyFont="1" applyFill="1" applyBorder="1" applyAlignment="1">
      <alignment/>
    </xf>
    <xf numFmtId="4" fontId="8" fillId="40" borderId="0" xfId="0" applyNumberFormat="1" applyFont="1" applyFill="1" applyBorder="1" applyAlignment="1">
      <alignment/>
    </xf>
    <xf numFmtId="0" fontId="8" fillId="40" borderId="0" xfId="0" applyFont="1" applyFill="1" applyBorder="1" applyAlignment="1" applyProtection="1">
      <alignment vertical="center"/>
      <protection/>
    </xf>
    <xf numFmtId="0" fontId="8" fillId="33" borderId="22" xfId="0" applyFont="1" applyFill="1" applyBorder="1" applyAlignment="1">
      <alignment horizontal="center" vertical="center" wrapText="1"/>
    </xf>
    <xf numFmtId="0" fontId="8" fillId="40" borderId="22"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9" fillId="40" borderId="22" xfId="0" applyFont="1" applyFill="1" applyBorder="1" applyAlignment="1">
      <alignment horizontal="center" vertical="center" wrapText="1"/>
    </xf>
    <xf numFmtId="0" fontId="8" fillId="33" borderId="10" xfId="0" applyFont="1" applyFill="1" applyBorder="1" applyAlignment="1">
      <alignment vertical="center"/>
    </xf>
    <xf numFmtId="0" fontId="8" fillId="33" borderId="17" xfId="0" applyFont="1" applyFill="1" applyBorder="1" applyAlignment="1">
      <alignment vertical="center"/>
    </xf>
    <xf numFmtId="0" fontId="9" fillId="33" borderId="0" xfId="0" applyFont="1" applyFill="1" applyAlignment="1">
      <alignment horizontal="center"/>
    </xf>
    <xf numFmtId="0" fontId="8" fillId="33" borderId="0" xfId="0" applyFont="1" applyFill="1" applyAlignment="1">
      <alignment horizontal="center"/>
    </xf>
    <xf numFmtId="0" fontId="8" fillId="33" borderId="0" xfId="0" applyFont="1" applyFill="1" applyAlignment="1">
      <alignment horizontal="justify"/>
    </xf>
    <xf numFmtId="0" fontId="8" fillId="35" borderId="24" xfId="67" applyFont="1" applyFill="1" applyBorder="1" applyAlignment="1">
      <alignment horizontal="left" vertical="center" wrapText="1"/>
      <protection/>
    </xf>
    <xf numFmtId="173" fontId="8" fillId="35" borderId="22" xfId="67" applyNumberFormat="1" applyFont="1" applyFill="1" applyBorder="1">
      <alignment/>
      <protection/>
    </xf>
    <xf numFmtId="0" fontId="8" fillId="35" borderId="22" xfId="67" applyFont="1" applyFill="1" applyBorder="1">
      <alignment/>
      <protection/>
    </xf>
    <xf numFmtId="0" fontId="9" fillId="33" borderId="0" xfId="76" applyFont="1" applyFill="1" applyBorder="1" applyAlignment="1">
      <alignment horizontal="center"/>
      <protection/>
    </xf>
    <xf numFmtId="171" fontId="9" fillId="33" borderId="0" xfId="62" applyFont="1" applyFill="1" applyBorder="1" applyAlignment="1">
      <alignment/>
    </xf>
    <xf numFmtId="0" fontId="9" fillId="33" borderId="0" xfId="76" applyFont="1" applyFill="1" applyBorder="1" applyAlignment="1">
      <alignment horizontal="left"/>
      <protection/>
    </xf>
    <xf numFmtId="1" fontId="10" fillId="39" borderId="0" xfId="0" applyNumberFormat="1" applyFont="1" applyFill="1" applyBorder="1" applyAlignment="1">
      <alignment horizontal="center" vertical="center" wrapText="1"/>
    </xf>
    <xf numFmtId="4" fontId="8" fillId="35" borderId="0" xfId="0" applyNumberFormat="1" applyFont="1" applyFill="1" applyBorder="1" applyAlignment="1">
      <alignment/>
    </xf>
    <xf numFmtId="4" fontId="26" fillId="35" borderId="0" xfId="0" applyNumberFormat="1" applyFont="1" applyFill="1" applyBorder="1" applyAlignment="1">
      <alignment horizontal="center" vertical="center" wrapText="1"/>
    </xf>
    <xf numFmtId="4" fontId="26" fillId="35" borderId="0" xfId="0" applyNumberFormat="1" applyFont="1" applyFill="1" applyBorder="1" applyAlignment="1">
      <alignment vertical="center" wrapText="1"/>
    </xf>
    <xf numFmtId="0" fontId="9" fillId="0" borderId="22" xfId="0" applyFont="1" applyBorder="1" applyAlignment="1">
      <alignment vertical="center" wrapText="1"/>
    </xf>
    <xf numFmtId="0" fontId="8" fillId="0" borderId="22" xfId="0" applyFont="1" applyBorder="1" applyAlignment="1">
      <alignment/>
    </xf>
    <xf numFmtId="0" fontId="26" fillId="0" borderId="22" xfId="0" applyFont="1" applyBorder="1" applyAlignment="1">
      <alignment horizontal="center" vertical="center" wrapText="1"/>
    </xf>
    <xf numFmtId="0" fontId="9" fillId="0" borderId="22" xfId="0" applyFont="1" applyBorder="1" applyAlignment="1">
      <alignment horizontal="center" vertical="center" wrapText="1"/>
    </xf>
    <xf numFmtId="4" fontId="8" fillId="35" borderId="22" xfId="0" applyNumberFormat="1" applyFont="1" applyFill="1" applyBorder="1" applyAlignment="1">
      <alignment/>
    </xf>
    <xf numFmtId="0" fontId="9" fillId="0" borderId="23" xfId="0" applyFont="1" applyBorder="1" applyAlignment="1">
      <alignment vertical="center" wrapText="1"/>
    </xf>
    <xf numFmtId="0" fontId="8" fillId="0" borderId="0" xfId="0" applyFont="1" applyBorder="1" applyAlignment="1">
      <alignment/>
    </xf>
    <xf numFmtId="0" fontId="26" fillId="0" borderId="0" xfId="0" applyFont="1" applyBorder="1" applyAlignment="1">
      <alignment horizontal="center" vertical="center" wrapText="1"/>
    </xf>
    <xf numFmtId="0" fontId="9" fillId="0" borderId="0" xfId="0" applyFont="1" applyBorder="1" applyAlignment="1">
      <alignment horizontal="center" vertical="center" wrapText="1"/>
    </xf>
    <xf numFmtId="0" fontId="8" fillId="33" borderId="0" xfId="0" applyFont="1" applyFill="1" applyAlignment="1">
      <alignment horizontal="left"/>
    </xf>
    <xf numFmtId="0" fontId="8" fillId="33" borderId="42" xfId="0" applyFont="1" applyFill="1" applyBorder="1" applyAlignment="1">
      <alignment horizontal="left"/>
    </xf>
    <xf numFmtId="0" fontId="2" fillId="33" borderId="24" xfId="0" applyFont="1" applyFill="1" applyBorder="1" applyAlignment="1">
      <alignment/>
    </xf>
    <xf numFmtId="173" fontId="2" fillId="33" borderId="25" xfId="0" applyNumberFormat="1" applyFont="1" applyFill="1" applyBorder="1" applyAlignment="1">
      <alignment/>
    </xf>
    <xf numFmtId="0" fontId="2" fillId="33" borderId="25" xfId="0" applyFont="1" applyFill="1" applyBorder="1" applyAlignment="1">
      <alignment/>
    </xf>
    <xf numFmtId="0" fontId="0" fillId="33" borderId="26" xfId="0" applyFill="1" applyBorder="1" applyAlignment="1">
      <alignment/>
    </xf>
    <xf numFmtId="0" fontId="8" fillId="33" borderId="37" xfId="0" applyFont="1" applyFill="1" applyBorder="1" applyAlignment="1">
      <alignment vertical="center" wrapText="1"/>
    </xf>
    <xf numFmtId="0" fontId="8" fillId="35" borderId="30" xfId="67" applyFont="1" applyFill="1" applyBorder="1" applyAlignment="1">
      <alignment horizontal="left" vertical="center" wrapText="1"/>
      <protection/>
    </xf>
    <xf numFmtId="0" fontId="8" fillId="35" borderId="0" xfId="67" applyFont="1" applyFill="1" applyBorder="1" applyAlignment="1">
      <alignment horizontal="left" vertical="center" wrapText="1"/>
      <protection/>
    </xf>
    <xf numFmtId="0" fontId="8" fillId="33" borderId="22" xfId="0" applyFont="1" applyFill="1" applyBorder="1" applyAlignment="1">
      <alignment horizontal="justify" vertical="center" wrapText="1"/>
    </xf>
    <xf numFmtId="0" fontId="2" fillId="40" borderId="11" xfId="0" applyFont="1" applyFill="1" applyBorder="1" applyAlignment="1">
      <alignment horizontal="left" vertical="center" wrapText="1" indent="1"/>
    </xf>
    <xf numFmtId="0" fontId="2" fillId="40" borderId="12" xfId="0" applyFont="1" applyFill="1" applyBorder="1" applyAlignment="1">
      <alignment horizontal="left" vertical="center" wrapText="1" indent="1"/>
    </xf>
    <xf numFmtId="0" fontId="3" fillId="33" borderId="0" xfId="0" applyFont="1" applyFill="1" applyAlignment="1">
      <alignment/>
    </xf>
    <xf numFmtId="0" fontId="70" fillId="34" borderId="22" xfId="76" applyFont="1" applyFill="1" applyBorder="1" applyAlignment="1">
      <alignment horizontal="center" vertical="center" wrapText="1"/>
      <protection/>
    </xf>
    <xf numFmtId="0" fontId="2" fillId="33" borderId="0" xfId="0" applyFont="1" applyFill="1" applyBorder="1" applyAlignment="1">
      <alignment vertical="center" wrapText="1"/>
    </xf>
    <xf numFmtId="0" fontId="2" fillId="33" borderId="0" xfId="0" applyFont="1" applyFill="1" applyAlignment="1">
      <alignment horizontal="center" vertical="center"/>
    </xf>
    <xf numFmtId="0" fontId="8" fillId="33" borderId="0" xfId="0" applyFont="1" applyFill="1" applyAlignment="1">
      <alignment wrapText="1"/>
    </xf>
    <xf numFmtId="0" fontId="8" fillId="33" borderId="0" xfId="0" applyFont="1" applyFill="1" applyAlignment="1">
      <alignment/>
    </xf>
    <xf numFmtId="0" fontId="9" fillId="33" borderId="0" xfId="0" applyFont="1" applyFill="1" applyAlignment="1">
      <alignment horizontal="left" vertical="center"/>
    </xf>
    <xf numFmtId="0" fontId="0" fillId="33" borderId="30" xfId="0" applyFont="1" applyFill="1" applyBorder="1" applyAlignment="1">
      <alignment horizontal="left" vertical="center" wrapText="1"/>
    </xf>
    <xf numFmtId="0" fontId="0" fillId="33" borderId="38" xfId="0" applyFont="1" applyFill="1" applyBorder="1" applyAlignment="1">
      <alignment horizontal="left" vertical="center" wrapText="1"/>
    </xf>
    <xf numFmtId="0" fontId="0" fillId="33" borderId="32" xfId="0" applyFont="1" applyFill="1" applyBorder="1" applyAlignment="1">
      <alignment horizontal="left" vertical="center" wrapText="1"/>
    </xf>
    <xf numFmtId="0" fontId="0" fillId="33" borderId="23"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0" fillId="33" borderId="39" xfId="0" applyFont="1" applyFill="1" applyBorder="1" applyAlignment="1">
      <alignment horizontal="left" vertical="center" wrapText="1"/>
    </xf>
    <xf numFmtId="0" fontId="0" fillId="33" borderId="24" xfId="0" applyFont="1" applyFill="1" applyBorder="1" applyAlignment="1">
      <alignment horizontal="left" vertical="center" wrapText="1"/>
    </xf>
    <xf numFmtId="0" fontId="0" fillId="33" borderId="25" xfId="0" applyFont="1" applyFill="1" applyBorder="1" applyAlignment="1">
      <alignment horizontal="left" vertical="center" wrapText="1"/>
    </xf>
    <xf numFmtId="0" fontId="0" fillId="33" borderId="26"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3" fillId="34" borderId="10" xfId="0" applyFont="1" applyFill="1" applyBorder="1" applyAlignment="1">
      <alignment horizontal="center" vertical="center" wrapText="1"/>
    </xf>
    <xf numFmtId="0" fontId="3" fillId="38" borderId="10" xfId="0" applyFont="1" applyFill="1" applyBorder="1" applyAlignment="1">
      <alignment horizontal="justify" vertical="center" wrapText="1"/>
    </xf>
    <xf numFmtId="0" fontId="3" fillId="41" borderId="10" xfId="0" applyFont="1" applyFill="1" applyBorder="1" applyAlignment="1">
      <alignment horizontal="justify" vertical="center" wrapText="1"/>
    </xf>
    <xf numFmtId="0" fontId="2" fillId="33" borderId="10" xfId="0" applyFont="1" applyFill="1" applyBorder="1" applyAlignment="1">
      <alignment horizontal="left" vertical="center" wrapText="1" indent="1"/>
    </xf>
    <xf numFmtId="0" fontId="6" fillId="0" borderId="17" xfId="50" applyBorder="1" applyAlignment="1" applyProtection="1">
      <alignment horizontal="center" vertical="center"/>
      <protection/>
    </xf>
    <xf numFmtId="0" fontId="6" fillId="0" borderId="40" xfId="50" applyBorder="1" applyAlignment="1" applyProtection="1">
      <alignment horizontal="center" vertical="center"/>
      <protection/>
    </xf>
    <xf numFmtId="0" fontId="6" fillId="0" borderId="19" xfId="50" applyBorder="1" applyAlignment="1" applyProtection="1">
      <alignment horizontal="center" vertical="center"/>
      <protection/>
    </xf>
    <xf numFmtId="0" fontId="5" fillId="40" borderId="17" xfId="50" applyFont="1" applyFill="1" applyBorder="1" applyAlignment="1" applyProtection="1">
      <alignment horizontal="center" vertical="center" wrapText="1"/>
      <protection/>
    </xf>
    <xf numFmtId="0" fontId="5" fillId="33" borderId="40" xfId="50" applyFont="1" applyFill="1" applyBorder="1" applyAlignment="1" applyProtection="1">
      <alignment horizontal="center" vertical="center" wrapText="1"/>
      <protection/>
    </xf>
    <xf numFmtId="0" fontId="5" fillId="40" borderId="19" xfId="50" applyFont="1" applyFill="1" applyBorder="1" applyAlignment="1" applyProtection="1">
      <alignment horizontal="center" vertical="center" wrapText="1"/>
      <protection/>
    </xf>
    <xf numFmtId="0" fontId="5" fillId="33" borderId="10" xfId="50" applyFont="1" applyFill="1" applyBorder="1" applyAlignment="1" applyProtection="1">
      <alignment horizontal="center" vertical="center" wrapText="1"/>
      <protection/>
    </xf>
    <xf numFmtId="0" fontId="6" fillId="0" borderId="10" xfId="50" applyBorder="1" applyAlignment="1" applyProtection="1">
      <alignment horizontal="center" vertical="center"/>
      <protection/>
    </xf>
    <xf numFmtId="0" fontId="2" fillId="40" borderId="11" xfId="0" applyFont="1" applyFill="1" applyBorder="1" applyAlignment="1">
      <alignment horizontal="left" vertical="center" wrapText="1" indent="1"/>
    </xf>
    <xf numFmtId="0" fontId="2" fillId="40" borderId="12" xfId="0" applyFont="1" applyFill="1" applyBorder="1" applyAlignment="1">
      <alignment horizontal="left" vertical="center" wrapText="1" indent="1"/>
    </xf>
    <xf numFmtId="0" fontId="2" fillId="40" borderId="13" xfId="0" applyFont="1" applyFill="1" applyBorder="1" applyAlignment="1">
      <alignment horizontal="left" vertical="center" wrapText="1" indent="1"/>
    </xf>
    <xf numFmtId="0" fontId="8" fillId="33" borderId="30" xfId="0" applyFont="1" applyFill="1" applyBorder="1" applyAlignment="1">
      <alignment horizontal="left" vertical="top" wrapText="1"/>
    </xf>
    <xf numFmtId="0" fontId="8" fillId="33" borderId="38" xfId="0" applyFont="1" applyFill="1" applyBorder="1" applyAlignment="1">
      <alignment horizontal="left" vertical="top" wrapText="1"/>
    </xf>
    <xf numFmtId="0" fontId="8" fillId="33" borderId="32" xfId="0" applyFont="1" applyFill="1" applyBorder="1" applyAlignment="1">
      <alignment horizontal="left" vertical="top" wrapText="1"/>
    </xf>
    <xf numFmtId="0" fontId="8" fillId="33" borderId="24" xfId="0" applyFont="1" applyFill="1" applyBorder="1" applyAlignment="1">
      <alignment horizontal="left" vertical="top" wrapText="1"/>
    </xf>
    <xf numFmtId="0" fontId="8" fillId="33" borderId="25" xfId="0" applyFont="1" applyFill="1" applyBorder="1" applyAlignment="1">
      <alignment horizontal="left" vertical="top" wrapText="1"/>
    </xf>
    <xf numFmtId="0" fontId="8" fillId="33" borderId="26" xfId="0" applyFont="1" applyFill="1" applyBorder="1" applyAlignment="1">
      <alignment horizontal="left" vertical="top" wrapText="1"/>
    </xf>
    <xf numFmtId="0" fontId="78" fillId="0" borderId="10" xfId="0" applyFont="1" applyFill="1" applyBorder="1" applyAlignment="1">
      <alignment horizontal="justify" vertical="center" wrapText="1"/>
    </xf>
    <xf numFmtId="0" fontId="78" fillId="0" borderId="11" xfId="0" applyFont="1" applyFill="1" applyBorder="1" applyAlignment="1">
      <alignment horizontal="justify" vertical="center" wrapText="1"/>
    </xf>
    <xf numFmtId="0" fontId="78" fillId="33" borderId="10" xfId="0" applyFont="1" applyFill="1" applyBorder="1" applyAlignment="1">
      <alignment horizontal="justify" vertical="center" wrapText="1"/>
    </xf>
    <xf numFmtId="0" fontId="78" fillId="33" borderId="11" xfId="0" applyFont="1" applyFill="1" applyBorder="1" applyAlignment="1">
      <alignment horizontal="justify" vertical="center" wrapText="1"/>
    </xf>
    <xf numFmtId="0" fontId="8" fillId="33" borderId="10" xfId="0" applyFont="1" applyFill="1" applyBorder="1" applyAlignment="1">
      <alignment horizontal="justify" vertical="center" wrapText="1"/>
    </xf>
    <xf numFmtId="0" fontId="8" fillId="33" borderId="11" xfId="0" applyFont="1" applyFill="1" applyBorder="1" applyAlignment="1">
      <alignment horizontal="justify" vertical="center" wrapText="1"/>
    </xf>
    <xf numFmtId="0" fontId="8" fillId="33" borderId="30" xfId="0" applyFont="1" applyFill="1" applyBorder="1" applyAlignment="1">
      <alignment horizontal="left" vertical="center" wrapText="1"/>
    </xf>
    <xf numFmtId="0" fontId="8" fillId="33" borderId="38" xfId="0" applyFont="1" applyFill="1" applyBorder="1" applyAlignment="1">
      <alignment horizontal="left" vertical="center" wrapText="1"/>
    </xf>
    <xf numFmtId="0" fontId="8" fillId="33" borderId="32" xfId="0"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8" fillId="33" borderId="39" xfId="0" applyFont="1" applyFill="1" applyBorder="1" applyAlignment="1">
      <alignment horizontal="left" vertical="center" wrapText="1"/>
    </xf>
    <xf numFmtId="0" fontId="8" fillId="33" borderId="24" xfId="0" applyFont="1" applyFill="1" applyBorder="1" applyAlignment="1">
      <alignment horizontal="left" vertical="center" wrapText="1"/>
    </xf>
    <xf numFmtId="0" fontId="8" fillId="33" borderId="25" xfId="0" applyFont="1" applyFill="1" applyBorder="1" applyAlignment="1">
      <alignment horizontal="left" vertical="center" wrapText="1"/>
    </xf>
    <xf numFmtId="0" fontId="8" fillId="33" borderId="26" xfId="0" applyFont="1" applyFill="1" applyBorder="1" applyAlignment="1">
      <alignment horizontal="left" vertical="center" wrapText="1"/>
    </xf>
    <xf numFmtId="0" fontId="8" fillId="40" borderId="22" xfId="0" applyFont="1" applyFill="1" applyBorder="1" applyAlignment="1">
      <alignment horizontal="center" vertical="center" wrapText="1"/>
    </xf>
    <xf numFmtId="0" fontId="9" fillId="38" borderId="22" xfId="0" applyFont="1" applyFill="1" applyBorder="1" applyAlignment="1">
      <alignment horizontal="center" vertical="center" wrapText="1"/>
    </xf>
    <xf numFmtId="0" fontId="9" fillId="38" borderId="19" xfId="0" applyFont="1" applyFill="1" applyBorder="1" applyAlignment="1">
      <alignment horizontal="center" vertical="center" wrapText="1"/>
    </xf>
    <xf numFmtId="0" fontId="9" fillId="33" borderId="28" xfId="0" applyFont="1" applyFill="1" applyBorder="1" applyAlignment="1">
      <alignment horizontal="left" vertical="top" wrapText="1"/>
    </xf>
    <xf numFmtId="0" fontId="9" fillId="34" borderId="10"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9" fillId="34" borderId="13" xfId="0" applyFont="1" applyFill="1" applyBorder="1" applyAlignment="1">
      <alignment horizontal="center" vertical="center" wrapText="1"/>
    </xf>
    <xf numFmtId="4" fontId="8" fillId="33" borderId="17" xfId="0" applyNumberFormat="1" applyFont="1" applyFill="1" applyBorder="1" applyAlignment="1">
      <alignment horizontal="center" vertical="center" wrapText="1"/>
    </xf>
    <xf numFmtId="4" fontId="8" fillId="33" borderId="40" xfId="0" applyNumberFormat="1" applyFont="1" applyFill="1" applyBorder="1" applyAlignment="1">
      <alignment horizontal="center" vertical="center" wrapText="1"/>
    </xf>
    <xf numFmtId="4" fontId="8" fillId="33" borderId="19" xfId="0" applyNumberFormat="1" applyFont="1" applyFill="1" applyBorder="1" applyAlignment="1">
      <alignment horizontal="center" vertical="center" wrapText="1"/>
    </xf>
    <xf numFmtId="49" fontId="8" fillId="33" borderId="17" xfId="0" applyNumberFormat="1" applyFont="1" applyFill="1" applyBorder="1" applyAlignment="1" applyProtection="1">
      <alignment horizontal="center" vertical="center" wrapText="1"/>
      <protection/>
    </xf>
    <xf numFmtId="49" fontId="8" fillId="33" borderId="40" xfId="0" applyNumberFormat="1" applyFont="1" applyFill="1" applyBorder="1" applyAlignment="1" applyProtection="1">
      <alignment horizontal="center" vertical="center" wrapText="1"/>
      <protection/>
    </xf>
    <xf numFmtId="49" fontId="8" fillId="33" borderId="19" xfId="0" applyNumberFormat="1" applyFont="1" applyFill="1" applyBorder="1" applyAlignment="1" applyProtection="1">
      <alignment horizontal="center" vertical="center" wrapText="1"/>
      <protection/>
    </xf>
    <xf numFmtId="0" fontId="2" fillId="33" borderId="30"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32"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6" xfId="0" applyFont="1" applyFill="1" applyBorder="1" applyAlignment="1">
      <alignment horizontal="left" vertical="top" wrapText="1"/>
    </xf>
    <xf numFmtId="0" fontId="9" fillId="34" borderId="17" xfId="0" applyFont="1" applyFill="1" applyBorder="1" applyAlignment="1">
      <alignment horizontal="center" vertical="center" wrapText="1"/>
    </xf>
    <xf numFmtId="0" fontId="9" fillId="34" borderId="40" xfId="0" applyFont="1" applyFill="1" applyBorder="1" applyAlignment="1">
      <alignment horizontal="center" vertical="center" wrapText="1"/>
    </xf>
    <xf numFmtId="0" fontId="71" fillId="34" borderId="10" xfId="0" applyFont="1" applyFill="1" applyBorder="1" applyAlignment="1">
      <alignment horizontal="center" vertical="center" wrapText="1"/>
    </xf>
    <xf numFmtId="172" fontId="9" fillId="34" borderId="10" xfId="0" applyNumberFormat="1" applyFont="1" applyFill="1" applyBorder="1" applyAlignment="1" applyProtection="1">
      <alignment horizontal="center" vertical="center" wrapText="1"/>
      <protection/>
    </xf>
    <xf numFmtId="0" fontId="3" fillId="33" borderId="27" xfId="0" applyFont="1" applyFill="1" applyBorder="1" applyAlignment="1">
      <alignment horizontal="left" vertical="top" wrapText="1"/>
    </xf>
    <xf numFmtId="0" fontId="3" fillId="33" borderId="37" xfId="0" applyFont="1" applyFill="1" applyBorder="1" applyAlignment="1">
      <alignment horizontal="left" vertical="top" wrapText="1"/>
    </xf>
    <xf numFmtId="0" fontId="3" fillId="33" borderId="29" xfId="0" applyFont="1" applyFill="1" applyBorder="1" applyAlignment="1">
      <alignment horizontal="left" vertical="top" wrapText="1"/>
    </xf>
    <xf numFmtId="1" fontId="9" fillId="39" borderId="0" xfId="0" applyNumberFormat="1" applyFont="1" applyFill="1" applyBorder="1" applyAlignment="1">
      <alignment horizontal="center" vertical="center" wrapText="1"/>
    </xf>
    <xf numFmtId="0" fontId="9" fillId="33" borderId="22" xfId="0" applyFont="1" applyFill="1" applyBorder="1" applyAlignment="1">
      <alignment horizontal="left" vertical="center"/>
    </xf>
    <xf numFmtId="0" fontId="8" fillId="33" borderId="30" xfId="0" applyFont="1" applyFill="1" applyBorder="1" applyAlignment="1">
      <alignment horizontal="left" vertical="center"/>
    </xf>
    <xf numFmtId="0" fontId="8" fillId="33" borderId="38" xfId="0" applyFont="1" applyFill="1" applyBorder="1" applyAlignment="1">
      <alignment horizontal="left" vertical="center"/>
    </xf>
    <xf numFmtId="0" fontId="8" fillId="33" borderId="32" xfId="0" applyFont="1" applyFill="1" applyBorder="1" applyAlignment="1">
      <alignment horizontal="left" vertical="center"/>
    </xf>
    <xf numFmtId="0" fontId="8" fillId="33" borderId="23" xfId="0" applyFont="1" applyFill="1" applyBorder="1" applyAlignment="1">
      <alignment horizontal="left" vertical="center"/>
    </xf>
    <xf numFmtId="0" fontId="8" fillId="33" borderId="0" xfId="0" applyFont="1" applyFill="1" applyBorder="1" applyAlignment="1">
      <alignment horizontal="left" vertical="center"/>
    </xf>
    <xf numFmtId="0" fontId="8" fillId="33" borderId="39" xfId="0" applyFont="1" applyFill="1" applyBorder="1" applyAlignment="1">
      <alignment horizontal="left" vertical="center"/>
    </xf>
    <xf numFmtId="0" fontId="8" fillId="33" borderId="24" xfId="0" applyFont="1" applyFill="1" applyBorder="1" applyAlignment="1">
      <alignment horizontal="left" vertical="center"/>
    </xf>
    <xf numFmtId="0" fontId="8" fillId="33" borderId="25" xfId="0" applyFont="1" applyFill="1" applyBorder="1" applyAlignment="1">
      <alignment horizontal="left" vertical="center"/>
    </xf>
    <xf numFmtId="0" fontId="8" fillId="33" borderId="26" xfId="0" applyFont="1" applyFill="1" applyBorder="1" applyAlignment="1">
      <alignment horizontal="left" vertical="center"/>
    </xf>
    <xf numFmtId="0" fontId="9" fillId="33" borderId="10" xfId="0" applyFont="1" applyFill="1" applyBorder="1" applyAlignment="1">
      <alignment horizontal="justify" vertical="top"/>
    </xf>
    <xf numFmtId="0" fontId="9" fillId="33" borderId="10" xfId="0" applyFont="1" applyFill="1" applyBorder="1" applyAlignment="1">
      <alignment horizontal="justify" vertical="top" wrapText="1"/>
    </xf>
    <xf numFmtId="0" fontId="9" fillId="33" borderId="10" xfId="0" applyFont="1" applyFill="1" applyBorder="1" applyAlignment="1">
      <alignment horizontal="center" vertical="top" wrapText="1"/>
    </xf>
    <xf numFmtId="0" fontId="9" fillId="33" borderId="11" xfId="0" applyFont="1" applyFill="1" applyBorder="1" applyAlignment="1">
      <alignment horizontal="center" vertical="top" wrapText="1"/>
    </xf>
    <xf numFmtId="0" fontId="11" fillId="34" borderId="10" xfId="0" applyFont="1" applyFill="1" applyBorder="1" applyAlignment="1">
      <alignment horizontal="center" vertical="center" wrapText="1"/>
    </xf>
    <xf numFmtId="0" fontId="8" fillId="33" borderId="40" xfId="0" applyFont="1" applyFill="1" applyBorder="1" applyAlignment="1">
      <alignment horizontal="justify" vertical="top" wrapText="1"/>
    </xf>
    <xf numFmtId="0" fontId="8" fillId="33" borderId="10" xfId="0" applyFont="1" applyFill="1" applyBorder="1" applyAlignment="1">
      <alignment horizontal="justify" wrapText="1"/>
    </xf>
    <xf numFmtId="0" fontId="8" fillId="33" borderId="19" xfId="0" applyFont="1" applyFill="1" applyBorder="1" applyAlignment="1">
      <alignment horizontal="justify" vertical="top" wrapText="1"/>
    </xf>
    <xf numFmtId="0" fontId="8" fillId="33" borderId="17" xfId="0" applyFont="1" applyFill="1" applyBorder="1" applyAlignment="1">
      <alignment horizontal="justify" vertical="top" wrapText="1"/>
    </xf>
    <xf numFmtId="0" fontId="9" fillId="33" borderId="27" xfId="0" applyFont="1" applyFill="1" applyBorder="1" applyAlignment="1">
      <alignment horizontal="left"/>
    </xf>
    <xf numFmtId="0" fontId="9" fillId="33" borderId="37" xfId="0" applyFont="1" applyFill="1" applyBorder="1" applyAlignment="1">
      <alignment horizontal="left"/>
    </xf>
    <xf numFmtId="0" fontId="9" fillId="33" borderId="29" xfId="0" applyFont="1" applyFill="1" applyBorder="1" applyAlignment="1">
      <alignment horizontal="left"/>
    </xf>
    <xf numFmtId="0" fontId="8" fillId="33" borderId="22" xfId="0" applyFont="1" applyFill="1" applyBorder="1" applyAlignment="1">
      <alignment horizontal="left"/>
    </xf>
    <xf numFmtId="0" fontId="8" fillId="33" borderId="22" xfId="0" applyFont="1" applyFill="1" applyBorder="1" applyAlignment="1">
      <alignment horizontal="left" vertical="center" wrapText="1"/>
    </xf>
    <xf numFmtId="49" fontId="8" fillId="33" borderId="10" xfId="0" applyNumberFormat="1" applyFont="1" applyFill="1" applyBorder="1" applyAlignment="1">
      <alignment horizontal="justify" vertical="center" wrapText="1"/>
    </xf>
    <xf numFmtId="49" fontId="8" fillId="33" borderId="11" xfId="0" applyNumberFormat="1" applyFont="1" applyFill="1" applyBorder="1" applyAlignment="1">
      <alignment horizontal="justify" vertical="center" wrapText="1"/>
    </xf>
    <xf numFmtId="0" fontId="11" fillId="34" borderId="11"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3" fillId="33" borderId="0" xfId="0" applyFont="1" applyFill="1" applyBorder="1" applyAlignment="1">
      <alignment horizontal="justify" vertical="top"/>
    </xf>
    <xf numFmtId="0" fontId="9" fillId="33" borderId="0" xfId="0" applyFont="1" applyFill="1" applyBorder="1" applyAlignment="1">
      <alignment horizontal="justify" vertical="top"/>
    </xf>
    <xf numFmtId="0" fontId="9" fillId="33" borderId="10" xfId="0" applyFont="1" applyFill="1" applyBorder="1" applyAlignment="1">
      <alignment vertical="center"/>
    </xf>
    <xf numFmtId="0" fontId="8" fillId="33" borderId="10" xfId="0" applyFont="1" applyFill="1" applyBorder="1" applyAlignment="1">
      <alignment horizontal="left" vertical="center" indent="1"/>
    </xf>
    <xf numFmtId="0" fontId="8" fillId="33" borderId="10" xfId="0" applyFont="1" applyFill="1" applyBorder="1" applyAlignment="1">
      <alignment horizontal="left" vertical="center"/>
    </xf>
    <xf numFmtId="0" fontId="15" fillId="33" borderId="10" xfId="0" applyFont="1" applyFill="1" applyBorder="1" applyAlignment="1">
      <alignment horizontal="left" vertical="center"/>
    </xf>
    <xf numFmtId="0" fontId="9" fillId="33" borderId="10" xfId="0" applyFont="1" applyFill="1" applyBorder="1" applyAlignment="1">
      <alignment horizontal="left" vertical="center" wrapText="1"/>
    </xf>
    <xf numFmtId="0" fontId="8" fillId="33" borderId="45" xfId="0" applyFont="1" applyFill="1" applyBorder="1" applyAlignment="1">
      <alignment horizontal="justify" vertical="top" wrapText="1"/>
    </xf>
    <xf numFmtId="0" fontId="8" fillId="33" borderId="46" xfId="0" applyFont="1" applyFill="1" applyBorder="1" applyAlignment="1">
      <alignment horizontal="justify" vertical="top" wrapText="1"/>
    </xf>
    <xf numFmtId="0" fontId="8" fillId="33" borderId="24" xfId="0" applyFont="1" applyFill="1" applyBorder="1" applyAlignment="1">
      <alignment horizontal="justify" vertical="top" wrapText="1"/>
    </xf>
    <xf numFmtId="0" fontId="8" fillId="33" borderId="25" xfId="0" applyFont="1" applyFill="1" applyBorder="1" applyAlignment="1">
      <alignment horizontal="justify" vertical="top" wrapText="1"/>
    </xf>
    <xf numFmtId="0" fontId="8" fillId="33" borderId="26" xfId="0" applyFont="1" applyFill="1" applyBorder="1" applyAlignment="1">
      <alignment horizontal="justify" vertical="top" wrapText="1"/>
    </xf>
    <xf numFmtId="0" fontId="9" fillId="33" borderId="17" xfId="0" applyFont="1" applyFill="1" applyBorder="1" applyAlignment="1">
      <alignment horizontal="justify" vertical="top" wrapText="1"/>
    </xf>
    <xf numFmtId="0" fontId="8" fillId="33" borderId="47" xfId="0" applyFont="1" applyFill="1" applyBorder="1" applyAlignment="1">
      <alignment horizontal="justify" vertical="top" wrapText="1"/>
    </xf>
    <xf numFmtId="0" fontId="8" fillId="33" borderId="48" xfId="0" applyFont="1" applyFill="1" applyBorder="1" applyAlignment="1">
      <alignment horizontal="justify" vertical="top" wrapText="1"/>
    </xf>
    <xf numFmtId="0" fontId="8" fillId="33" borderId="49" xfId="0" applyFont="1" applyFill="1" applyBorder="1" applyAlignment="1">
      <alignment horizontal="justify" vertical="top" wrapText="1"/>
    </xf>
    <xf numFmtId="0" fontId="8" fillId="33" borderId="30" xfId="0" applyFont="1" applyFill="1" applyBorder="1" applyAlignment="1">
      <alignment horizontal="left"/>
    </xf>
    <xf numFmtId="0" fontId="8" fillId="33" borderId="38" xfId="0" applyFont="1" applyFill="1" applyBorder="1" applyAlignment="1">
      <alignment horizontal="left"/>
    </xf>
    <xf numFmtId="0" fontId="8" fillId="33" borderId="32" xfId="0" applyFont="1" applyFill="1" applyBorder="1" applyAlignment="1">
      <alignment horizontal="left"/>
    </xf>
    <xf numFmtId="0" fontId="8" fillId="33" borderId="23" xfId="0" applyFont="1" applyFill="1" applyBorder="1" applyAlignment="1">
      <alignment horizontal="left"/>
    </xf>
    <xf numFmtId="0" fontId="8" fillId="33" borderId="0" xfId="0" applyFont="1" applyFill="1" applyBorder="1" applyAlignment="1">
      <alignment horizontal="left"/>
    </xf>
    <xf numFmtId="0" fontId="8" fillId="33" borderId="39" xfId="0" applyFont="1" applyFill="1" applyBorder="1" applyAlignment="1">
      <alignment horizontal="left"/>
    </xf>
    <xf numFmtId="0" fontId="8" fillId="33" borderId="24" xfId="0" applyFont="1" applyFill="1" applyBorder="1" applyAlignment="1">
      <alignment horizontal="left"/>
    </xf>
    <xf numFmtId="0" fontId="8" fillId="33" borderId="25" xfId="0" applyFont="1" applyFill="1" applyBorder="1" applyAlignment="1">
      <alignment horizontal="left"/>
    </xf>
    <xf numFmtId="0" fontId="8" fillId="33" borderId="26" xfId="0" applyFont="1" applyFill="1" applyBorder="1" applyAlignment="1">
      <alignment horizontal="left"/>
    </xf>
    <xf numFmtId="0" fontId="9" fillId="33" borderId="27" xfId="0" applyFont="1" applyFill="1" applyBorder="1" applyAlignment="1">
      <alignment horizontal="left" vertical="center"/>
    </xf>
    <xf numFmtId="0" fontId="9" fillId="33" borderId="37" xfId="0" applyFont="1" applyFill="1" applyBorder="1" applyAlignment="1">
      <alignment horizontal="left" vertical="center"/>
    </xf>
    <xf numFmtId="0" fontId="9" fillId="33" borderId="29" xfId="0" applyFont="1" applyFill="1" applyBorder="1" applyAlignment="1">
      <alignment horizontal="left" vertical="center"/>
    </xf>
    <xf numFmtId="0" fontId="8" fillId="33" borderId="18" xfId="0" applyFont="1" applyFill="1" applyBorder="1" applyAlignment="1">
      <alignment horizontal="justify" vertical="top" wrapText="1"/>
    </xf>
    <xf numFmtId="0" fontId="8" fillId="33" borderId="15" xfId="0" applyFont="1" applyFill="1" applyBorder="1" applyAlignment="1">
      <alignment horizontal="justify" vertical="top" wrapText="1"/>
    </xf>
    <xf numFmtId="0" fontId="8" fillId="33" borderId="20" xfId="0" applyFont="1" applyFill="1" applyBorder="1" applyAlignment="1">
      <alignment horizontal="justify" vertical="top" wrapText="1"/>
    </xf>
    <xf numFmtId="0" fontId="8" fillId="0" borderId="10" xfId="0" applyFont="1" applyFill="1" applyBorder="1" applyAlignment="1">
      <alignment horizontal="justify" vertical="center" wrapText="1"/>
    </xf>
    <xf numFmtId="4" fontId="9" fillId="33" borderId="11" xfId="0" applyNumberFormat="1" applyFont="1" applyFill="1" applyBorder="1" applyAlignment="1">
      <alignment horizontal="center"/>
    </xf>
    <xf numFmtId="4" fontId="9" fillId="33" borderId="13" xfId="0" applyNumberFormat="1" applyFont="1" applyFill="1" applyBorder="1" applyAlignment="1">
      <alignment horizontal="center"/>
    </xf>
    <xf numFmtId="0" fontId="9" fillId="34" borderId="19" xfId="0" applyFont="1" applyFill="1" applyBorder="1" applyAlignment="1">
      <alignment horizontal="center" vertical="center" wrapText="1"/>
    </xf>
    <xf numFmtId="0" fontId="9" fillId="33" borderId="10" xfId="0" applyFont="1" applyFill="1" applyBorder="1" applyAlignment="1">
      <alignment horizontal="justify" vertical="center" wrapText="1"/>
    </xf>
    <xf numFmtId="0" fontId="9" fillId="34" borderId="18"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20" xfId="0" applyFont="1" applyFill="1" applyBorder="1" applyAlignment="1">
      <alignment horizontal="center" vertical="center" wrapText="1"/>
    </xf>
    <xf numFmtId="0" fontId="9" fillId="34" borderId="43" xfId="0" applyFont="1" applyFill="1" applyBorder="1" applyAlignment="1">
      <alignment horizontal="center" vertical="center" wrapText="1"/>
    </xf>
    <xf numFmtId="0" fontId="9" fillId="34" borderId="16" xfId="0" applyFont="1" applyFill="1" applyBorder="1" applyAlignment="1">
      <alignment horizontal="center" vertical="center" wrapText="1"/>
    </xf>
    <xf numFmtId="0" fontId="9" fillId="34" borderId="44"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9" fillId="34" borderId="22" xfId="0" applyFont="1" applyFill="1" applyBorder="1" applyAlignment="1">
      <alignment horizontal="center" vertical="center" wrapText="1"/>
    </xf>
    <xf numFmtId="0" fontId="8" fillId="33" borderId="10" xfId="0" applyFont="1" applyFill="1" applyBorder="1" applyAlignment="1">
      <alignment horizontal="justify"/>
    </xf>
    <xf numFmtId="49" fontId="9" fillId="33" borderId="10" xfId="0" applyNumberFormat="1"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8" fillId="33" borderId="19" xfId="0" applyFont="1" applyFill="1" applyBorder="1" applyAlignment="1">
      <alignment horizontal="justify" vertical="center" wrapText="1"/>
    </xf>
    <xf numFmtId="0" fontId="9" fillId="33" borderId="18"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8" fillId="33" borderId="0" xfId="0" applyFont="1" applyFill="1" applyAlignment="1">
      <alignment horizontal="left"/>
    </xf>
    <xf numFmtId="0" fontId="8" fillId="33" borderId="42" xfId="0" applyFont="1" applyFill="1" applyBorder="1" applyAlignment="1">
      <alignment horizontal="left"/>
    </xf>
    <xf numFmtId="0" fontId="9" fillId="34" borderId="28" xfId="0" applyFont="1" applyFill="1" applyBorder="1" applyAlignment="1">
      <alignment horizontal="center" vertical="center" wrapText="1"/>
    </xf>
    <xf numFmtId="0" fontId="9" fillId="34" borderId="31"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33" borderId="10" xfId="0" applyFont="1" applyFill="1" applyBorder="1" applyAlignment="1">
      <alignment horizontal="justify" vertical="center"/>
    </xf>
    <xf numFmtId="0" fontId="8" fillId="33" borderId="23" xfId="0" applyFont="1" applyFill="1" applyBorder="1" applyAlignment="1">
      <alignment horizontal="left" vertical="top" wrapText="1"/>
    </xf>
    <xf numFmtId="0" fontId="8" fillId="33" borderId="0" xfId="0" applyFont="1" applyFill="1" applyBorder="1" applyAlignment="1">
      <alignment horizontal="left" vertical="top" wrapText="1"/>
    </xf>
    <xf numFmtId="0" fontId="8" fillId="33" borderId="39" xfId="0" applyFont="1" applyFill="1" applyBorder="1" applyAlignment="1">
      <alignment horizontal="left" vertical="top" wrapText="1"/>
    </xf>
    <xf numFmtId="0" fontId="9" fillId="33" borderId="27" xfId="0" applyFont="1" applyFill="1" applyBorder="1" applyAlignment="1">
      <alignment horizontal="left" vertical="top" wrapText="1"/>
    </xf>
    <xf numFmtId="0" fontId="9" fillId="33" borderId="37" xfId="0" applyFont="1" applyFill="1" applyBorder="1" applyAlignment="1">
      <alignment horizontal="left" vertical="top" wrapText="1"/>
    </xf>
    <xf numFmtId="0" fontId="9" fillId="33" borderId="29" xfId="0" applyFont="1" applyFill="1" applyBorder="1" applyAlignment="1">
      <alignment horizontal="left" vertical="top" wrapText="1"/>
    </xf>
    <xf numFmtId="0" fontId="8" fillId="35" borderId="30" xfId="67" applyFont="1" applyFill="1" applyBorder="1" applyAlignment="1">
      <alignment horizontal="justify" vertical="center" wrapText="1"/>
      <protection/>
    </xf>
    <xf numFmtId="0" fontId="8" fillId="35" borderId="38" xfId="67" applyFont="1" applyFill="1" applyBorder="1" applyAlignment="1">
      <alignment horizontal="justify" vertical="center" wrapText="1"/>
      <protection/>
    </xf>
    <xf numFmtId="0" fontId="8" fillId="35" borderId="32" xfId="67" applyFont="1" applyFill="1" applyBorder="1" applyAlignment="1">
      <alignment horizontal="justify" vertical="center" wrapText="1"/>
      <protection/>
    </xf>
    <xf numFmtId="0" fontId="8" fillId="35" borderId="23" xfId="67" applyFont="1" applyFill="1" applyBorder="1" applyAlignment="1">
      <alignment horizontal="justify" vertical="center" wrapText="1"/>
      <protection/>
    </xf>
    <xf numFmtId="0" fontId="8" fillId="35" borderId="0" xfId="67" applyFont="1" applyFill="1" applyBorder="1" applyAlignment="1">
      <alignment horizontal="justify" vertical="center" wrapText="1"/>
      <protection/>
    </xf>
    <xf numFmtId="0" fontId="8" fillId="35" borderId="39" xfId="67" applyFont="1" applyFill="1" applyBorder="1" applyAlignment="1">
      <alignment horizontal="justify" vertical="center" wrapText="1"/>
      <protection/>
    </xf>
    <xf numFmtId="0" fontId="9" fillId="36" borderId="22" xfId="67" applyFont="1" applyFill="1" applyBorder="1" applyAlignment="1">
      <alignment horizontal="center" vertical="center" wrapText="1"/>
      <protection/>
    </xf>
    <xf numFmtId="0" fontId="8" fillId="35" borderId="27" xfId="67" applyFont="1" applyFill="1" applyBorder="1" applyAlignment="1">
      <alignment horizontal="justify" vertical="center" wrapText="1"/>
      <protection/>
    </xf>
    <xf numFmtId="0" fontId="8" fillId="35" borderId="37" xfId="67" applyFont="1" applyFill="1" applyBorder="1" applyAlignment="1">
      <alignment horizontal="justify" vertical="center" wrapText="1"/>
      <protection/>
    </xf>
    <xf numFmtId="0" fontId="8" fillId="35" borderId="29" xfId="67" applyFont="1" applyFill="1" applyBorder="1" applyAlignment="1">
      <alignment horizontal="justify" vertical="center" wrapText="1"/>
      <protection/>
    </xf>
    <xf numFmtId="0" fontId="9" fillId="35" borderId="27" xfId="67" applyFont="1" applyFill="1" applyBorder="1" applyAlignment="1">
      <alignment horizontal="justify" vertical="center" wrapText="1"/>
      <protection/>
    </xf>
    <xf numFmtId="0" fontId="9" fillId="35" borderId="37" xfId="67" applyFont="1" applyFill="1" applyBorder="1" applyAlignment="1">
      <alignment horizontal="justify" vertical="center" wrapText="1"/>
      <protection/>
    </xf>
    <xf numFmtId="0" fontId="9" fillId="35" borderId="29" xfId="67" applyFont="1" applyFill="1" applyBorder="1" applyAlignment="1">
      <alignment horizontal="justify" vertical="center" wrapText="1"/>
      <protection/>
    </xf>
    <xf numFmtId="0" fontId="9" fillId="35" borderId="30" xfId="67" applyFont="1" applyFill="1" applyBorder="1" applyAlignment="1">
      <alignment horizontal="justify" vertical="top" wrapText="1"/>
      <protection/>
    </xf>
    <xf numFmtId="0" fontId="9" fillId="35" borderId="38" xfId="67" applyFont="1" applyFill="1" applyBorder="1" applyAlignment="1">
      <alignment horizontal="justify" vertical="top" wrapText="1"/>
      <protection/>
    </xf>
    <xf numFmtId="0" fontId="9" fillId="35" borderId="32" xfId="67" applyFont="1" applyFill="1" applyBorder="1" applyAlignment="1">
      <alignment horizontal="justify" vertical="top" wrapText="1"/>
      <protection/>
    </xf>
    <xf numFmtId="49" fontId="9" fillId="36" borderId="28" xfId="70" applyNumberFormat="1" applyFont="1" applyFill="1" applyBorder="1" applyAlignment="1">
      <alignment horizontal="center" vertical="center" wrapText="1"/>
      <protection/>
    </xf>
    <xf numFmtId="49" fontId="9" fillId="36" borderId="31" xfId="70" applyNumberFormat="1" applyFont="1" applyFill="1" applyBorder="1" applyAlignment="1">
      <alignment horizontal="center" vertical="center" wrapText="1"/>
      <protection/>
    </xf>
    <xf numFmtId="0" fontId="8" fillId="33" borderId="23" xfId="0" applyFont="1" applyFill="1" applyBorder="1" applyAlignment="1">
      <alignment horizontal="left" vertical="top" wrapText="1"/>
    </xf>
    <xf numFmtId="0" fontId="8" fillId="33" borderId="0" xfId="0" applyFont="1" applyFill="1" applyBorder="1" applyAlignment="1">
      <alignment horizontal="left" vertical="top" wrapText="1"/>
    </xf>
    <xf numFmtId="0" fontId="8" fillId="33" borderId="39" xfId="0" applyFont="1" applyFill="1" applyBorder="1" applyAlignment="1">
      <alignment horizontal="left" vertical="top" wrapText="1"/>
    </xf>
    <xf numFmtId="0" fontId="9" fillId="0" borderId="22" xfId="0" applyFont="1" applyBorder="1" applyAlignment="1">
      <alignment horizontal="center" vertical="center" wrapText="1"/>
    </xf>
    <xf numFmtId="49" fontId="72" fillId="33" borderId="0" xfId="0" applyNumberFormat="1" applyFont="1" applyFill="1" applyBorder="1" applyAlignment="1">
      <alignment horizontal="justify" vertical="center" wrapText="1"/>
    </xf>
    <xf numFmtId="0" fontId="8" fillId="33" borderId="24" xfId="0" applyFont="1" applyFill="1" applyBorder="1" applyAlignment="1">
      <alignment horizontal="left" vertical="top" wrapText="1"/>
    </xf>
    <xf numFmtId="0" fontId="8" fillId="33" borderId="25" xfId="0" applyFont="1" applyFill="1" applyBorder="1" applyAlignment="1">
      <alignment horizontal="left" vertical="top" wrapText="1"/>
    </xf>
    <xf numFmtId="0" fontId="8" fillId="33" borderId="26" xfId="0" applyFont="1" applyFill="1" applyBorder="1" applyAlignment="1">
      <alignment horizontal="left" vertical="top" wrapText="1"/>
    </xf>
    <xf numFmtId="0" fontId="9" fillId="33" borderId="27" xfId="0" applyFont="1" applyFill="1" applyBorder="1" applyAlignment="1">
      <alignment horizontal="left" vertical="top" wrapText="1"/>
    </xf>
    <xf numFmtId="0" fontId="9" fillId="33" borderId="37" xfId="0" applyFont="1" applyFill="1" applyBorder="1" applyAlignment="1">
      <alignment horizontal="left" vertical="top" wrapText="1"/>
    </xf>
    <xf numFmtId="0" fontId="9" fillId="33" borderId="29" xfId="0" applyFont="1" applyFill="1" applyBorder="1" applyAlignment="1">
      <alignment horizontal="left" vertical="top" wrapText="1"/>
    </xf>
    <xf numFmtId="49" fontId="3" fillId="33" borderId="0" xfId="0" applyNumberFormat="1" applyFont="1" applyFill="1" applyBorder="1" applyAlignment="1">
      <alignment horizontal="justify" vertical="center" wrapText="1"/>
    </xf>
    <xf numFmtId="0" fontId="9" fillId="0" borderId="28" xfId="0" applyFont="1" applyBorder="1" applyAlignment="1">
      <alignment horizontal="center" vertical="center" wrapText="1"/>
    </xf>
    <xf numFmtId="0" fontId="9" fillId="0" borderId="31" xfId="0" applyFont="1" applyBorder="1" applyAlignment="1">
      <alignment horizontal="center" vertical="center" wrapText="1"/>
    </xf>
    <xf numFmtId="171" fontId="8" fillId="0" borderId="22" xfId="54" applyFont="1" applyBorder="1" applyAlignment="1">
      <alignment horizontal="center"/>
    </xf>
    <xf numFmtId="0" fontId="70" fillId="33" borderId="0" xfId="0" applyFont="1" applyFill="1" applyBorder="1" applyAlignment="1">
      <alignment horizontal="center" vertical="center" wrapText="1"/>
    </xf>
    <xf numFmtId="0" fontId="2" fillId="33" borderId="30"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39"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2" fillId="33" borderId="25" xfId="0" applyFont="1" applyFill="1" applyBorder="1" applyAlignment="1">
      <alignment horizontal="left" vertical="center" wrapText="1"/>
    </xf>
    <xf numFmtId="0" fontId="2" fillId="33" borderId="26" xfId="0" applyFont="1" applyFill="1" applyBorder="1" applyAlignment="1">
      <alignment horizontal="left" vertical="center" wrapText="1"/>
    </xf>
    <xf numFmtId="0" fontId="9" fillId="36" borderId="22" xfId="70" applyFont="1" applyFill="1" applyBorder="1" applyAlignment="1">
      <alignment horizontal="center" vertical="center" wrapText="1"/>
      <protection/>
    </xf>
    <xf numFmtId="0" fontId="8" fillId="35" borderId="22" xfId="70" applyFont="1" applyFill="1" applyBorder="1" applyAlignment="1">
      <alignment horizontal="justify" vertical="center" wrapText="1"/>
      <protection/>
    </xf>
    <xf numFmtId="0" fontId="9" fillId="35" borderId="22" xfId="70" applyFont="1" applyFill="1" applyBorder="1" applyAlignment="1">
      <alignment horizontal="justify" vertical="center" wrapText="1"/>
      <protection/>
    </xf>
    <xf numFmtId="0" fontId="8" fillId="35" borderId="37" xfId="70" applyFont="1" applyFill="1" applyBorder="1" applyAlignment="1">
      <alignment horizontal="justify" vertical="center" wrapText="1"/>
      <protection/>
    </xf>
    <xf numFmtId="0" fontId="9" fillId="36" borderId="22" xfId="70" applyFont="1" applyFill="1" applyBorder="1" applyAlignment="1">
      <alignment horizontal="justify" vertical="center" wrapText="1"/>
      <protection/>
    </xf>
    <xf numFmtId="0" fontId="9" fillId="36" borderId="22" xfId="71" applyFont="1" applyFill="1" applyBorder="1" applyAlignment="1">
      <alignment horizontal="center" vertical="center" wrapText="1"/>
      <protection/>
    </xf>
    <xf numFmtId="0" fontId="8" fillId="35" borderId="27" xfId="71" applyFont="1" applyFill="1" applyBorder="1" applyAlignment="1">
      <alignment horizontal="left" vertical="center" wrapText="1"/>
      <protection/>
    </xf>
    <xf numFmtId="0" fontId="8" fillId="35" borderId="37" xfId="71" applyFont="1" applyFill="1" applyBorder="1" applyAlignment="1">
      <alignment horizontal="left" vertical="center" wrapText="1"/>
      <protection/>
    </xf>
    <xf numFmtId="0" fontId="8" fillId="35" borderId="29" xfId="71" applyFont="1" applyFill="1" applyBorder="1" applyAlignment="1">
      <alignment horizontal="left" vertical="center" wrapText="1"/>
      <protection/>
    </xf>
    <xf numFmtId="184" fontId="10" fillId="0" borderId="0" xfId="0" applyNumberFormat="1" applyFont="1" applyAlignment="1">
      <alignment horizontal="center" vertical="center" wrapText="1"/>
    </xf>
    <xf numFmtId="0" fontId="8" fillId="35" borderId="23" xfId="71" applyFont="1" applyFill="1" applyBorder="1" applyAlignment="1">
      <alignment horizontal="center" vertical="center" wrapText="1"/>
      <protection/>
    </xf>
    <xf numFmtId="0" fontId="8" fillId="35" borderId="0" xfId="71" applyFont="1" applyFill="1" applyAlignment="1">
      <alignment horizontal="center" vertical="center" wrapText="1"/>
      <protection/>
    </xf>
    <xf numFmtId="0" fontId="8" fillId="35" borderId="39" xfId="71" applyFont="1" applyFill="1" applyBorder="1" applyAlignment="1">
      <alignment horizontal="center" vertical="center" wrapText="1"/>
      <protection/>
    </xf>
    <xf numFmtId="0" fontId="9" fillId="35" borderId="27" xfId="71" applyFont="1" applyFill="1" applyBorder="1" applyAlignment="1">
      <alignment horizontal="left" vertical="center" wrapText="1"/>
      <protection/>
    </xf>
    <xf numFmtId="0" fontId="9" fillId="35" borderId="37" xfId="71" applyFont="1" applyFill="1" applyBorder="1" applyAlignment="1">
      <alignment horizontal="left" vertical="center" wrapText="1"/>
      <protection/>
    </xf>
    <xf numFmtId="0" fontId="9" fillId="35" borderId="29" xfId="71" applyFont="1" applyFill="1" applyBorder="1" applyAlignment="1">
      <alignment horizontal="left" vertical="center" wrapText="1"/>
      <protection/>
    </xf>
    <xf numFmtId="0" fontId="9" fillId="36" borderId="27" xfId="71" applyFont="1" applyFill="1" applyBorder="1" applyAlignment="1">
      <alignment horizontal="center" vertical="center" wrapText="1"/>
      <protection/>
    </xf>
    <xf numFmtId="0" fontId="9" fillId="36" borderId="37" xfId="71" applyFont="1" applyFill="1" applyBorder="1" applyAlignment="1">
      <alignment horizontal="center" vertical="center" wrapText="1"/>
      <protection/>
    </xf>
    <xf numFmtId="0" fontId="9" fillId="36" borderId="29" xfId="71" applyFont="1" applyFill="1" applyBorder="1" applyAlignment="1">
      <alignment horizontal="center" vertical="center" wrapText="1"/>
      <protection/>
    </xf>
    <xf numFmtId="184" fontId="10" fillId="35" borderId="0" xfId="0" applyNumberFormat="1" applyFont="1" applyFill="1" applyAlignment="1">
      <alignment horizontal="center" vertical="center" wrapText="1"/>
    </xf>
    <xf numFmtId="0" fontId="9" fillId="35" borderId="23" xfId="70" applyFont="1" applyFill="1" applyBorder="1" applyAlignment="1">
      <alignment horizontal="left" vertical="top" wrapText="1"/>
      <protection/>
    </xf>
    <xf numFmtId="0" fontId="9" fillId="35" borderId="0" xfId="70" applyFont="1" applyFill="1" applyAlignment="1">
      <alignment horizontal="left" vertical="top" wrapText="1"/>
      <protection/>
    </xf>
    <xf numFmtId="0" fontId="8" fillId="35" borderId="30" xfId="70" applyFont="1" applyFill="1" applyBorder="1" applyAlignment="1">
      <alignment horizontal="left" vertical="top" wrapText="1"/>
      <protection/>
    </xf>
    <xf numFmtId="0" fontId="8" fillId="35" borderId="38" xfId="70" applyFont="1" applyFill="1" applyBorder="1" applyAlignment="1">
      <alignment horizontal="left" vertical="top" wrapText="1"/>
      <protection/>
    </xf>
    <xf numFmtId="0" fontId="8" fillId="35" borderId="32" xfId="70" applyFont="1" applyFill="1" applyBorder="1" applyAlignment="1">
      <alignment horizontal="left" vertical="top" wrapText="1"/>
      <protection/>
    </xf>
    <xf numFmtId="0" fontId="9" fillId="36" borderId="27" xfId="71" applyFont="1" applyFill="1" applyBorder="1" applyAlignment="1">
      <alignment horizontal="left" vertical="center" wrapText="1"/>
      <protection/>
    </xf>
    <xf numFmtId="0" fontId="9" fillId="36" borderId="37" xfId="71" applyFont="1" applyFill="1" applyBorder="1" applyAlignment="1">
      <alignment horizontal="left" vertical="center" wrapText="1"/>
      <protection/>
    </xf>
    <xf numFmtId="0" fontId="9" fillId="36" borderId="29" xfId="71" applyFont="1" applyFill="1" applyBorder="1" applyAlignment="1">
      <alignment horizontal="left" vertical="center" wrapText="1"/>
      <protection/>
    </xf>
    <xf numFmtId="0" fontId="8" fillId="35" borderId="23" xfId="70" applyFont="1" applyFill="1" applyBorder="1" applyAlignment="1">
      <alignment horizontal="left" vertical="top" wrapText="1"/>
      <protection/>
    </xf>
    <xf numFmtId="0" fontId="8" fillId="35" borderId="0" xfId="70" applyFont="1" applyFill="1" applyAlignment="1">
      <alignment horizontal="left" vertical="top" wrapText="1"/>
      <protection/>
    </xf>
    <xf numFmtId="0" fontId="8" fillId="35" borderId="39" xfId="70" applyFont="1" applyFill="1" applyBorder="1" applyAlignment="1">
      <alignment horizontal="left" vertical="top" wrapText="1"/>
      <protection/>
    </xf>
    <xf numFmtId="173" fontId="9" fillId="34" borderId="17" xfId="0" applyNumberFormat="1" applyFont="1" applyFill="1" applyBorder="1" applyAlignment="1">
      <alignment horizontal="center" vertical="center" wrapText="1"/>
    </xf>
    <xf numFmtId="173" fontId="9" fillId="34" borderId="40" xfId="0" applyNumberFormat="1" applyFont="1" applyFill="1" applyBorder="1" applyAlignment="1">
      <alignment horizontal="center" vertical="center" wrapText="1"/>
    </xf>
    <xf numFmtId="173" fontId="9" fillId="34" borderId="19" xfId="0" applyNumberFormat="1" applyFont="1" applyFill="1" applyBorder="1" applyAlignment="1">
      <alignment horizontal="center" vertical="center" wrapText="1"/>
    </xf>
    <xf numFmtId="173" fontId="9" fillId="34" borderId="22" xfId="0" applyNumberFormat="1" applyFont="1" applyFill="1" applyBorder="1" applyAlignment="1">
      <alignment horizontal="center" vertical="center" wrapText="1"/>
    </xf>
    <xf numFmtId="49" fontId="9" fillId="33" borderId="10" xfId="0" applyNumberFormat="1" applyFont="1" applyFill="1" applyBorder="1" applyAlignment="1">
      <alignment horizontal="justify" vertical="center" wrapText="1"/>
    </xf>
    <xf numFmtId="4" fontId="9" fillId="33" borderId="22" xfId="0" applyNumberFormat="1" applyFont="1" applyFill="1" applyBorder="1" applyAlignment="1">
      <alignment horizontal="center"/>
    </xf>
    <xf numFmtId="49" fontId="9" fillId="33" borderId="19" xfId="0" applyNumberFormat="1" applyFont="1" applyFill="1" applyBorder="1" applyAlignment="1">
      <alignment horizontal="justify" vertical="center" wrapText="1"/>
    </xf>
    <xf numFmtId="173" fontId="9" fillId="34" borderId="10" xfId="0" applyNumberFormat="1" applyFont="1" applyFill="1" applyBorder="1" applyAlignment="1">
      <alignment horizontal="center" vertical="center" wrapText="1"/>
    </xf>
    <xf numFmtId="0" fontId="9" fillId="34" borderId="50" xfId="0" applyFont="1" applyFill="1" applyBorder="1" applyAlignment="1">
      <alignment horizontal="center" vertical="center" wrapText="1"/>
    </xf>
    <xf numFmtId="0" fontId="9" fillId="34" borderId="51" xfId="0" applyFont="1" applyFill="1" applyBorder="1" applyAlignment="1">
      <alignment horizontal="center" vertical="center" wrapText="1"/>
    </xf>
    <xf numFmtId="0" fontId="9" fillId="34" borderId="52" xfId="0" applyFont="1" applyFill="1" applyBorder="1" applyAlignment="1">
      <alignment horizontal="center" vertical="center" wrapText="1"/>
    </xf>
    <xf numFmtId="0" fontId="11" fillId="34" borderId="53" xfId="0" applyFont="1" applyFill="1" applyBorder="1" applyAlignment="1">
      <alignment horizontal="center" vertical="center" wrapText="1"/>
    </xf>
    <xf numFmtId="0" fontId="11" fillId="34" borderId="37" xfId="0" applyFont="1" applyFill="1" applyBorder="1" applyAlignment="1">
      <alignment horizontal="center" vertical="center" wrapText="1"/>
    </xf>
    <xf numFmtId="0" fontId="11" fillId="34" borderId="54" xfId="0" applyFont="1" applyFill="1" applyBorder="1" applyAlignment="1">
      <alignment horizontal="center" vertical="center" wrapText="1"/>
    </xf>
    <xf numFmtId="173" fontId="9" fillId="34" borderId="15" xfId="0" applyNumberFormat="1" applyFont="1" applyFill="1" applyBorder="1" applyAlignment="1">
      <alignment horizontal="center" vertical="center" wrapText="1"/>
    </xf>
    <xf numFmtId="173" fontId="9" fillId="34" borderId="0" xfId="0" applyNumberFormat="1" applyFont="1" applyFill="1" applyBorder="1" applyAlignment="1">
      <alignment horizontal="center" vertical="center" wrapText="1"/>
    </xf>
    <xf numFmtId="173" fontId="9" fillId="34" borderId="16" xfId="0" applyNumberFormat="1" applyFont="1" applyFill="1" applyBorder="1" applyAlignment="1">
      <alignment horizontal="center" vertical="center" wrapText="1"/>
    </xf>
    <xf numFmtId="0" fontId="8" fillId="33" borderId="10" xfId="0" applyFont="1" applyFill="1" applyBorder="1" applyAlignment="1">
      <alignment horizontal="justify" vertical="top" wrapText="1"/>
    </xf>
    <xf numFmtId="4" fontId="9" fillId="33" borderId="12" xfId="0" applyNumberFormat="1" applyFont="1" applyFill="1" applyBorder="1" applyAlignment="1">
      <alignment horizontal="center"/>
    </xf>
    <xf numFmtId="0" fontId="11" fillId="34" borderId="17" xfId="0" applyFont="1" applyFill="1" applyBorder="1" applyAlignment="1">
      <alignment horizontal="center" vertical="center" wrapText="1"/>
    </xf>
    <xf numFmtId="0" fontId="9" fillId="34" borderId="10" xfId="0" applyFont="1" applyFill="1" applyBorder="1" applyAlignment="1">
      <alignment horizontal="center"/>
    </xf>
    <xf numFmtId="4" fontId="9" fillId="33" borderId="10" xfId="0" applyNumberFormat="1" applyFont="1" applyFill="1" applyBorder="1" applyAlignment="1">
      <alignment horizontal="center"/>
    </xf>
    <xf numFmtId="4" fontId="9" fillId="33" borderId="19" xfId="0" applyNumberFormat="1" applyFont="1" applyFill="1" applyBorder="1" applyAlignment="1">
      <alignment horizontal="center"/>
    </xf>
    <xf numFmtId="0" fontId="9" fillId="33" borderId="10" xfId="0" applyFont="1" applyFill="1" applyBorder="1" applyAlignment="1">
      <alignment horizontal="center" vertical="center"/>
    </xf>
    <xf numFmtId="0" fontId="9" fillId="34" borderId="21" xfId="0" applyFont="1" applyFill="1" applyBorder="1" applyAlignment="1">
      <alignment horizontal="center" vertical="center" wrapText="1"/>
    </xf>
    <xf numFmtId="0" fontId="9" fillId="34" borderId="42" xfId="0" applyFont="1" applyFill="1" applyBorder="1" applyAlignment="1">
      <alignment horizontal="center" vertical="center" wrapText="1"/>
    </xf>
    <xf numFmtId="0" fontId="8" fillId="33" borderId="11" xfId="0" applyFont="1" applyFill="1" applyBorder="1" applyAlignment="1">
      <alignment horizontal="center" vertical="top" wrapText="1"/>
    </xf>
    <xf numFmtId="0" fontId="8" fillId="33" borderId="13" xfId="0" applyFont="1" applyFill="1" applyBorder="1" applyAlignment="1">
      <alignment horizontal="center" vertical="top" wrapText="1"/>
    </xf>
    <xf numFmtId="0" fontId="8" fillId="33" borderId="18" xfId="0" applyFont="1" applyFill="1" applyBorder="1" applyAlignment="1">
      <alignment horizontal="center" vertical="top" wrapText="1"/>
    </xf>
    <xf numFmtId="0" fontId="8" fillId="33" borderId="20" xfId="0" applyFont="1" applyFill="1" applyBorder="1" applyAlignment="1">
      <alignment horizontal="center" vertical="top" wrapText="1"/>
    </xf>
    <xf numFmtId="0" fontId="8" fillId="0" borderId="17" xfId="0" applyFont="1" applyFill="1" applyBorder="1" applyAlignment="1">
      <alignment horizontal="justify" vertical="top" wrapText="1"/>
    </xf>
    <xf numFmtId="173" fontId="9" fillId="34" borderId="18" xfId="0" applyNumberFormat="1" applyFont="1" applyFill="1" applyBorder="1" applyAlignment="1">
      <alignment horizontal="center" vertical="center" wrapText="1"/>
    </xf>
    <xf numFmtId="173" fontId="9" fillId="34" borderId="20" xfId="0" applyNumberFormat="1" applyFont="1" applyFill="1" applyBorder="1" applyAlignment="1">
      <alignment horizontal="center" vertical="center" wrapText="1"/>
    </xf>
    <xf numFmtId="173" fontId="9" fillId="34" borderId="21" xfId="0" applyNumberFormat="1" applyFont="1" applyFill="1" applyBorder="1" applyAlignment="1">
      <alignment horizontal="center" vertical="center" wrapText="1"/>
    </xf>
    <xf numFmtId="173" fontId="9" fillId="34" borderId="42" xfId="0" applyNumberFormat="1" applyFont="1" applyFill="1" applyBorder="1" applyAlignment="1">
      <alignment horizontal="center" vertical="center" wrapText="1"/>
    </xf>
    <xf numFmtId="173" fontId="9" fillId="34" borderId="43" xfId="0" applyNumberFormat="1" applyFont="1" applyFill="1" applyBorder="1" applyAlignment="1">
      <alignment horizontal="center" vertical="center" wrapText="1"/>
    </xf>
    <xf numFmtId="173" fontId="9" fillId="34" borderId="44" xfId="0" applyNumberFormat="1" applyFont="1" applyFill="1" applyBorder="1" applyAlignment="1">
      <alignment horizontal="center" vertical="center" wrapText="1"/>
    </xf>
    <xf numFmtId="4" fontId="9" fillId="33" borderId="11" xfId="0" applyNumberFormat="1" applyFont="1" applyFill="1" applyBorder="1" applyAlignment="1">
      <alignment horizontal="center" vertical="center" wrapText="1"/>
    </xf>
    <xf numFmtId="4" fontId="9" fillId="33" borderId="13" xfId="0" applyNumberFormat="1"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8" fillId="33" borderId="22" xfId="0" applyFont="1" applyFill="1" applyBorder="1" applyAlignment="1">
      <alignment horizontal="center"/>
    </xf>
    <xf numFmtId="49" fontId="9" fillId="33" borderId="12" xfId="0" applyNumberFormat="1" applyFont="1" applyFill="1" applyBorder="1" applyAlignment="1">
      <alignment horizontal="center" vertical="center" wrapText="1"/>
    </xf>
    <xf numFmtId="49" fontId="9" fillId="33" borderId="13" xfId="0" applyNumberFormat="1" applyFont="1" applyFill="1" applyBorder="1" applyAlignment="1">
      <alignment horizontal="center" vertical="center" wrapText="1"/>
    </xf>
    <xf numFmtId="49" fontId="9" fillId="33" borderId="15" xfId="0" applyNumberFormat="1" applyFont="1" applyFill="1" applyBorder="1" applyAlignment="1">
      <alignment horizontal="center" vertical="center" wrapText="1"/>
    </xf>
    <xf numFmtId="49" fontId="9" fillId="33" borderId="20" xfId="0" applyNumberFormat="1" applyFont="1" applyFill="1" applyBorder="1" applyAlignment="1">
      <alignment horizontal="center" vertical="center" wrapText="1"/>
    </xf>
    <xf numFmtId="0" fontId="9" fillId="33" borderId="22" xfId="76" applyFont="1" applyFill="1" applyBorder="1" applyAlignment="1">
      <alignment horizontal="center"/>
      <protection/>
    </xf>
    <xf numFmtId="0" fontId="9" fillId="34" borderId="28" xfId="76" applyFont="1" applyFill="1" applyBorder="1" applyAlignment="1">
      <alignment horizontal="center" vertical="center" wrapText="1"/>
      <protection/>
    </xf>
    <xf numFmtId="0" fontId="9" fillId="34" borderId="31" xfId="76" applyFont="1" applyFill="1" applyBorder="1" applyAlignment="1">
      <alignment horizontal="center" vertical="center" wrapText="1"/>
      <protection/>
    </xf>
    <xf numFmtId="0" fontId="9" fillId="33" borderId="47" xfId="76" applyFont="1" applyFill="1" applyBorder="1" applyAlignment="1">
      <alignment horizontal="justify"/>
      <protection/>
    </xf>
    <xf numFmtId="0" fontId="9" fillId="33" borderId="48" xfId="76" applyFont="1" applyFill="1" applyBorder="1" applyAlignment="1">
      <alignment horizontal="justify"/>
      <protection/>
    </xf>
    <xf numFmtId="0" fontId="9" fillId="33" borderId="49" xfId="76" applyFont="1" applyFill="1" applyBorder="1" applyAlignment="1">
      <alignment horizontal="justify"/>
      <protection/>
    </xf>
    <xf numFmtId="0" fontId="8" fillId="33" borderId="23" xfId="76" applyFont="1" applyFill="1" applyBorder="1" applyAlignment="1">
      <alignment horizontal="justify" vertical="center"/>
      <protection/>
    </xf>
    <xf numFmtId="0" fontId="8" fillId="33" borderId="0" xfId="76" applyFont="1" applyFill="1" applyBorder="1" applyAlignment="1">
      <alignment horizontal="justify" vertical="center"/>
      <protection/>
    </xf>
    <xf numFmtId="0" fontId="8" fillId="33" borderId="39" xfId="76" applyFont="1" applyFill="1" applyBorder="1" applyAlignment="1">
      <alignment horizontal="justify" vertical="center"/>
      <protection/>
    </xf>
    <xf numFmtId="1" fontId="9" fillId="34" borderId="22" xfId="0" applyNumberFormat="1" applyFont="1" applyFill="1" applyBorder="1" applyAlignment="1">
      <alignment horizontal="center" vertical="center" wrapText="1"/>
    </xf>
  </cellXfs>
  <cellStyles count="10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_ANALISIS1"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xcel Built-in Explanatory Text" xfId="47"/>
    <cellStyle name="Excel Built-in Normal" xfId="48"/>
    <cellStyle name="Excel Built-in Normal 1" xfId="49"/>
    <cellStyle name="Hyperlink" xfId="50"/>
    <cellStyle name="Hipervínculo 2" xfId="51"/>
    <cellStyle name="Followed Hyperlink" xfId="52"/>
    <cellStyle name="Incorrecto" xfId="53"/>
    <cellStyle name="Comma" xfId="54"/>
    <cellStyle name="Comma [0]" xfId="55"/>
    <cellStyle name="Millares 2" xfId="56"/>
    <cellStyle name="Millares 2 2" xfId="57"/>
    <cellStyle name="Millares 2 2 2" xfId="58"/>
    <cellStyle name="Millares 3" xfId="59"/>
    <cellStyle name="Millares 3 2" xfId="60"/>
    <cellStyle name="Millares 4" xfId="61"/>
    <cellStyle name="Millares 4 2" xfId="62"/>
    <cellStyle name="Currency" xfId="63"/>
    <cellStyle name="Currency [0]" xfId="64"/>
    <cellStyle name="Neutral" xfId="65"/>
    <cellStyle name="Normal 2" xfId="66"/>
    <cellStyle name="Normal 2 2" xfId="67"/>
    <cellStyle name="Normal 2 2 10 2" xfId="68"/>
    <cellStyle name="Normal 2 2 14" xfId="69"/>
    <cellStyle name="Normal 2 2 2" xfId="70"/>
    <cellStyle name="Normal 2 2 2 23" xfId="71"/>
    <cellStyle name="Normal 2 2 3" xfId="72"/>
    <cellStyle name="Normal 2 2 3 2" xfId="73"/>
    <cellStyle name="Normal 2 2 3 2 2" xfId="74"/>
    <cellStyle name="Normal 2 2 3 3" xfId="75"/>
    <cellStyle name="Normal 3" xfId="76"/>
    <cellStyle name="Normal 3 2" xfId="77"/>
    <cellStyle name="Normal 3 2 2" xfId="78"/>
    <cellStyle name="Normal 4" xfId="79"/>
    <cellStyle name="Normal 4 2" xfId="80"/>
    <cellStyle name="Normal 5" xfId="81"/>
    <cellStyle name="Normal 5 2" xfId="82"/>
    <cellStyle name="Normal 6" xfId="83"/>
    <cellStyle name="Normal 6 2" xfId="84"/>
    <cellStyle name="Normal 6 2 2" xfId="85"/>
    <cellStyle name="Normal 6 3" xfId="86"/>
    <cellStyle name="Normal 7" xfId="87"/>
    <cellStyle name="Normal 7 2" xfId="88"/>
    <cellStyle name="Notas" xfId="89"/>
    <cellStyle name="Percent" xfId="90"/>
    <cellStyle name="Porcentaje 2" xfId="91"/>
    <cellStyle name="Porcentaje 2 12" xfId="92"/>
    <cellStyle name="Porcentaje 3" xfId="93"/>
    <cellStyle name="Porcentaje 3 2" xfId="94"/>
    <cellStyle name="Porcentual 2" xfId="95"/>
    <cellStyle name="Porcentual 2 2" xfId="96"/>
    <cellStyle name="Porcentual 2 2 2" xfId="97"/>
    <cellStyle name="Porcentual 2 3" xfId="98"/>
    <cellStyle name="Porcentual 2 3 2" xfId="99"/>
    <cellStyle name="Porcentual 2 4" xfId="100"/>
    <cellStyle name="Porcentual 3" xfId="101"/>
    <cellStyle name="Porcentual 3 2" xfId="102"/>
    <cellStyle name="Porcentual 4" xfId="103"/>
    <cellStyle name="Porcentual 4 2" xfId="104"/>
    <cellStyle name="Porcentual 4 2 2" xfId="105"/>
    <cellStyle name="Porcentual 4 3" xfId="106"/>
    <cellStyle name="Salida" xfId="107"/>
    <cellStyle name="Texto de advertencia" xfId="108"/>
    <cellStyle name="Texto explicativo" xfId="109"/>
    <cellStyle name="Título" xfId="110"/>
    <cellStyle name="Título 2" xfId="111"/>
    <cellStyle name="Título 3" xfId="112"/>
    <cellStyle name="Total" xfId="1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DCE6F2"/>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E2F0D9"/>
      <rgbColor rgb="00FFFF99"/>
      <rgbColor rgb="0099CCFF"/>
      <rgbColor rgb="00FF99CC"/>
      <rgbColor rgb="00CC99FF"/>
      <rgbColor rgb="00FFCC99"/>
      <rgbColor rgb="003366FF"/>
      <rgbColor rgb="0033CCCC"/>
      <rgbColor rgb="0099CC00"/>
      <rgbColor rgb="00FFCC00"/>
      <rgbColor rgb="00FF9900"/>
      <rgbColor rgb="00FF6600"/>
      <rgbColor rgb="0044546A"/>
      <rgbColor rgb="00969696"/>
      <rgbColor rgb="00003366"/>
      <rgbColor rgb="00339966"/>
      <rgbColor rgb="00003300"/>
      <rgbColor rgb="00333300"/>
      <rgbColor rgb="00993300"/>
      <rgbColor rgb="00993366"/>
      <rgbColor rgb="001F497D"/>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1123950</xdr:colOff>
      <xdr:row>167</xdr:row>
      <xdr:rowOff>152400</xdr:rowOff>
    </xdr:from>
    <xdr:to>
      <xdr:col>0</xdr:col>
      <xdr:colOff>771525</xdr:colOff>
      <xdr:row>167</xdr:row>
      <xdr:rowOff>152400</xdr:rowOff>
    </xdr:to>
    <xdr:sp>
      <xdr:nvSpPr>
        <xdr:cNvPr id="1" name="Line 2"/>
        <xdr:cNvSpPr>
          <a:spLocks/>
        </xdr:cNvSpPr>
      </xdr:nvSpPr>
      <xdr:spPr>
        <a:xfrm flipV="1">
          <a:off x="1123950" y="32556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79"/>
  <sheetViews>
    <sheetView tabSelected="1" zoomScalePageLayoutView="0" workbookViewId="0" topLeftCell="A57">
      <selection activeCell="A69" sqref="A69:I69"/>
    </sheetView>
  </sheetViews>
  <sheetFormatPr defaultColWidth="8.8515625" defaultRowHeight="12.75"/>
  <cols>
    <col min="1" max="7" width="17.57421875" style="1" customWidth="1"/>
    <col min="8" max="8" width="11.57421875" style="499" customWidth="1"/>
    <col min="9" max="9" width="11.57421875" style="1" customWidth="1"/>
    <col min="10" max="16384" width="8.8515625" style="2" customWidth="1"/>
  </cols>
  <sheetData>
    <row r="1" spans="1:3" ht="12.75">
      <c r="A1" s="3" t="s">
        <v>0</v>
      </c>
      <c r="B1" s="3"/>
      <c r="C1" s="3"/>
    </row>
    <row r="2" spans="1:7" ht="12.75">
      <c r="A2" s="4"/>
      <c r="B2" s="5"/>
      <c r="C2" s="5"/>
      <c r="G2" s="166"/>
    </row>
    <row r="3" spans="1:7" ht="12.75">
      <c r="A3" s="3" t="s">
        <v>1</v>
      </c>
      <c r="C3" s="6" t="s">
        <v>2</v>
      </c>
      <c r="G3" s="202"/>
    </row>
    <row r="4" spans="1:3" ht="12.75">
      <c r="A4" s="3" t="s">
        <v>3</v>
      </c>
      <c r="C4" s="6" t="s">
        <v>4</v>
      </c>
    </row>
    <row r="5" spans="1:3" ht="12.75">
      <c r="A5" s="3" t="s">
        <v>308</v>
      </c>
      <c r="C5" s="203">
        <v>2022</v>
      </c>
    </row>
    <row r="8" ht="12.75">
      <c r="A8" s="7" t="s">
        <v>5</v>
      </c>
    </row>
    <row r="11" spans="1:9" s="9" customFormat="1" ht="24" customHeight="1">
      <c r="A11" s="518" t="s">
        <v>6</v>
      </c>
      <c r="B11" s="518"/>
      <c r="C11" s="518"/>
      <c r="D11" s="518"/>
      <c r="E11" s="518"/>
      <c r="F11" s="518"/>
      <c r="G11" s="518"/>
      <c r="H11" s="8" t="s">
        <v>7</v>
      </c>
      <c r="I11" s="8" t="s">
        <v>8</v>
      </c>
    </row>
    <row r="12" spans="1:9" s="9" customFormat="1" ht="12" customHeight="1">
      <c r="A12" s="519" t="s">
        <v>9</v>
      </c>
      <c r="B12" s="519"/>
      <c r="C12" s="519"/>
      <c r="D12" s="519"/>
      <c r="E12" s="519"/>
      <c r="F12" s="519"/>
      <c r="G12" s="519"/>
      <c r="H12" s="519"/>
      <c r="I12" s="519"/>
    </row>
    <row r="13" spans="1:9" s="9" customFormat="1" ht="12" customHeight="1">
      <c r="A13" s="11"/>
      <c r="B13" s="12"/>
      <c r="C13" s="12"/>
      <c r="D13" s="12"/>
      <c r="E13" s="12"/>
      <c r="F13" s="12"/>
      <c r="G13" s="12"/>
      <c r="H13" s="13"/>
      <c r="I13" s="14"/>
    </row>
    <row r="14" spans="1:9" ht="12.75" customHeight="1">
      <c r="A14" s="520" t="s">
        <v>12</v>
      </c>
      <c r="B14" s="520"/>
      <c r="C14" s="520"/>
      <c r="D14" s="520"/>
      <c r="E14" s="520"/>
      <c r="F14" s="520"/>
      <c r="G14" s="520"/>
      <c r="H14" s="520"/>
      <c r="I14" s="520"/>
    </row>
    <row r="15" spans="1:9" ht="24" customHeight="1">
      <c r="A15" s="521" t="s">
        <v>13</v>
      </c>
      <c r="B15" s="521"/>
      <c r="C15" s="521"/>
      <c r="D15" s="521"/>
      <c r="E15" s="521"/>
      <c r="F15" s="521"/>
      <c r="G15" s="521"/>
      <c r="H15" s="440" t="s">
        <v>10</v>
      </c>
      <c r="I15" s="10" t="s">
        <v>11</v>
      </c>
    </row>
    <row r="16" spans="1:9" ht="12.75">
      <c r="A16" s="11"/>
      <c r="B16" s="12"/>
      <c r="C16" s="12"/>
      <c r="D16" s="12"/>
      <c r="E16" s="12"/>
      <c r="F16" s="12"/>
      <c r="G16" s="12"/>
      <c r="H16" s="13"/>
      <c r="I16" s="14"/>
    </row>
    <row r="17" spans="1:9" s="9" customFormat="1" ht="12" customHeight="1">
      <c r="A17" s="11"/>
      <c r="B17" s="12"/>
      <c r="C17" s="12"/>
      <c r="D17" s="12"/>
      <c r="E17" s="12"/>
      <c r="F17" s="12"/>
      <c r="G17" s="12"/>
      <c r="H17" s="13"/>
      <c r="I17" s="14"/>
    </row>
    <row r="18" spans="1:9" s="9" customFormat="1" ht="12" customHeight="1">
      <c r="A18" s="519" t="s">
        <v>15</v>
      </c>
      <c r="B18" s="519"/>
      <c r="C18" s="519"/>
      <c r="D18" s="519"/>
      <c r="E18" s="519"/>
      <c r="F18" s="519"/>
      <c r="G18" s="519"/>
      <c r="H18" s="519"/>
      <c r="I18" s="519"/>
    </row>
    <row r="19" spans="1:9" s="9" customFormat="1" ht="12" customHeight="1">
      <c r="A19" s="512" t="s">
        <v>406</v>
      </c>
      <c r="B19" s="513"/>
      <c r="C19" s="513"/>
      <c r="D19" s="513"/>
      <c r="E19" s="513"/>
      <c r="F19" s="513"/>
      <c r="G19" s="514"/>
      <c r="H19" s="522" t="s">
        <v>14</v>
      </c>
      <c r="I19" s="528" t="s">
        <v>11</v>
      </c>
    </row>
    <row r="20" spans="1:9" s="9" customFormat="1" ht="12" customHeight="1">
      <c r="A20" s="515"/>
      <c r="B20" s="516"/>
      <c r="C20" s="516"/>
      <c r="D20" s="516"/>
      <c r="E20" s="516"/>
      <c r="F20" s="516"/>
      <c r="G20" s="517"/>
      <c r="H20" s="524"/>
      <c r="I20" s="528"/>
    </row>
    <row r="21" spans="1:9" s="9" customFormat="1" ht="12" customHeight="1">
      <c r="A21" s="11"/>
      <c r="B21" s="12"/>
      <c r="C21" s="12"/>
      <c r="D21" s="12"/>
      <c r="E21" s="12"/>
      <c r="F21" s="12"/>
      <c r="G21" s="12"/>
      <c r="H21" s="13"/>
      <c r="I21" s="14"/>
    </row>
    <row r="22" spans="1:9" s="9" customFormat="1" ht="22.5" customHeight="1">
      <c r="A22" s="520" t="s">
        <v>754</v>
      </c>
      <c r="B22" s="520"/>
      <c r="C22" s="520"/>
      <c r="D22" s="520"/>
      <c r="E22" s="520"/>
      <c r="F22" s="520"/>
      <c r="G22" s="520"/>
      <c r="H22" s="520"/>
      <c r="I22" s="520"/>
    </row>
    <row r="23" spans="1:9" s="15" customFormat="1" ht="18.75" customHeight="1">
      <c r="A23" s="521" t="s">
        <v>755</v>
      </c>
      <c r="B23" s="521"/>
      <c r="C23" s="521"/>
      <c r="D23" s="521"/>
      <c r="E23" s="521"/>
      <c r="F23" s="521"/>
      <c r="G23" s="521"/>
      <c r="H23" s="529" t="s">
        <v>728</v>
      </c>
      <c r="I23" s="528" t="s">
        <v>11</v>
      </c>
    </row>
    <row r="24" spans="1:9" s="15" customFormat="1" ht="24" customHeight="1">
      <c r="A24" s="521" t="s">
        <v>433</v>
      </c>
      <c r="B24" s="521"/>
      <c r="C24" s="521"/>
      <c r="D24" s="521"/>
      <c r="E24" s="521"/>
      <c r="F24" s="521"/>
      <c r="G24" s="521"/>
      <c r="H24" s="529"/>
      <c r="I24" s="528"/>
    </row>
    <row r="25" spans="1:9" s="9" customFormat="1" ht="12">
      <c r="A25" s="11"/>
      <c r="B25" s="12"/>
      <c r="C25" s="12"/>
      <c r="D25" s="12"/>
      <c r="E25" s="12"/>
      <c r="F25" s="12"/>
      <c r="G25" s="12"/>
      <c r="H25" s="13"/>
      <c r="I25" s="14"/>
    </row>
    <row r="26" spans="1:9" s="9" customFormat="1" ht="41.25" customHeight="1">
      <c r="A26" s="520" t="s">
        <v>752</v>
      </c>
      <c r="B26" s="520"/>
      <c r="C26" s="520"/>
      <c r="D26" s="520"/>
      <c r="E26" s="520"/>
      <c r="F26" s="520"/>
      <c r="G26" s="520"/>
      <c r="H26" s="520"/>
      <c r="I26" s="520"/>
    </row>
    <row r="27" spans="1:9" s="15" customFormat="1" ht="40.5" customHeight="1">
      <c r="A27" s="521" t="s">
        <v>756</v>
      </c>
      <c r="B27" s="521"/>
      <c r="C27" s="521"/>
      <c r="D27" s="521"/>
      <c r="E27" s="521"/>
      <c r="F27" s="521"/>
      <c r="G27" s="521"/>
      <c r="H27" s="522" t="s">
        <v>729</v>
      </c>
      <c r="I27" s="525" t="s">
        <v>11</v>
      </c>
    </row>
    <row r="28" spans="1:9" s="15" customFormat="1" ht="21" customHeight="1">
      <c r="A28" s="521" t="s">
        <v>19</v>
      </c>
      <c r="B28" s="521"/>
      <c r="C28" s="521"/>
      <c r="D28" s="521"/>
      <c r="E28" s="521"/>
      <c r="F28" s="521"/>
      <c r="G28" s="521"/>
      <c r="H28" s="523"/>
      <c r="I28" s="526"/>
    </row>
    <row r="29" spans="1:9" s="15" customFormat="1" ht="12" customHeight="1">
      <c r="A29" s="521" t="s">
        <v>20</v>
      </c>
      <c r="B29" s="521"/>
      <c r="C29" s="521"/>
      <c r="D29" s="521"/>
      <c r="E29" s="521"/>
      <c r="F29" s="521"/>
      <c r="G29" s="521"/>
      <c r="H29" s="523"/>
      <c r="I29" s="526"/>
    </row>
    <row r="30" spans="1:9" s="15" customFormat="1" ht="39.75" customHeight="1">
      <c r="A30" s="521" t="s">
        <v>753</v>
      </c>
      <c r="B30" s="521"/>
      <c r="C30" s="521"/>
      <c r="D30" s="521"/>
      <c r="E30" s="521"/>
      <c r="F30" s="521"/>
      <c r="G30" s="521"/>
      <c r="H30" s="524"/>
      <c r="I30" s="527"/>
    </row>
    <row r="31" spans="1:9" s="9" customFormat="1" ht="12">
      <c r="A31" s="11"/>
      <c r="B31" s="12"/>
      <c r="C31" s="12"/>
      <c r="D31" s="12"/>
      <c r="E31" s="12"/>
      <c r="F31" s="12"/>
      <c r="G31" s="12"/>
      <c r="H31" s="13"/>
      <c r="I31" s="14"/>
    </row>
    <row r="32" spans="1:9" s="9" customFormat="1" ht="12" customHeight="1">
      <c r="A32" s="520" t="s">
        <v>21</v>
      </c>
      <c r="B32" s="520"/>
      <c r="C32" s="520"/>
      <c r="D32" s="520"/>
      <c r="E32" s="520"/>
      <c r="F32" s="520"/>
      <c r="G32" s="520"/>
      <c r="H32" s="520"/>
      <c r="I32" s="520"/>
    </row>
    <row r="33" spans="1:9" s="15" customFormat="1" ht="24" customHeight="1">
      <c r="A33" s="521" t="s">
        <v>22</v>
      </c>
      <c r="B33" s="521"/>
      <c r="C33" s="521"/>
      <c r="D33" s="521"/>
      <c r="E33" s="521"/>
      <c r="F33" s="521"/>
      <c r="G33" s="521"/>
      <c r="H33" s="440" t="s">
        <v>17</v>
      </c>
      <c r="I33" s="16" t="s">
        <v>11</v>
      </c>
    </row>
    <row r="34" spans="1:9" s="9" customFormat="1" ht="12">
      <c r="A34" s="11"/>
      <c r="B34" s="12"/>
      <c r="C34" s="12"/>
      <c r="D34" s="12"/>
      <c r="E34" s="12"/>
      <c r="F34" s="12"/>
      <c r="G34" s="12"/>
      <c r="H34" s="13"/>
      <c r="I34" s="14"/>
    </row>
    <row r="35" spans="1:9" s="9" customFormat="1" ht="12" customHeight="1">
      <c r="A35" s="520" t="s">
        <v>24</v>
      </c>
      <c r="B35" s="520"/>
      <c r="C35" s="520"/>
      <c r="D35" s="520"/>
      <c r="E35" s="520"/>
      <c r="F35" s="520"/>
      <c r="G35" s="520"/>
      <c r="H35" s="520"/>
      <c r="I35" s="520"/>
    </row>
    <row r="36" spans="1:9" s="15" customFormat="1" ht="12" customHeight="1">
      <c r="A36" s="521" t="s">
        <v>407</v>
      </c>
      <c r="B36" s="521"/>
      <c r="C36" s="521"/>
      <c r="D36" s="521"/>
      <c r="E36" s="521"/>
      <c r="F36" s="521"/>
      <c r="G36" s="521"/>
      <c r="H36" s="529" t="s">
        <v>18</v>
      </c>
      <c r="I36" s="528" t="s">
        <v>11</v>
      </c>
    </row>
    <row r="37" spans="1:9" s="15" customFormat="1" ht="12" customHeight="1">
      <c r="A37" s="521" t="s">
        <v>408</v>
      </c>
      <c r="B37" s="521"/>
      <c r="C37" s="521"/>
      <c r="D37" s="521"/>
      <c r="E37" s="521"/>
      <c r="F37" s="521"/>
      <c r="G37" s="521"/>
      <c r="H37" s="529"/>
      <c r="I37" s="528"/>
    </row>
    <row r="38" spans="1:9" s="15" customFormat="1" ht="12" customHeight="1">
      <c r="A38" s="521" t="s">
        <v>409</v>
      </c>
      <c r="B38" s="521"/>
      <c r="C38" s="521"/>
      <c r="D38" s="521"/>
      <c r="E38" s="521"/>
      <c r="F38" s="521"/>
      <c r="G38" s="521"/>
      <c r="H38" s="529"/>
      <c r="I38" s="528"/>
    </row>
    <row r="39" spans="1:9" s="15" customFormat="1" ht="12" customHeight="1">
      <c r="A39" s="521" t="s">
        <v>410</v>
      </c>
      <c r="B39" s="521"/>
      <c r="C39" s="521"/>
      <c r="D39" s="521"/>
      <c r="E39" s="521"/>
      <c r="F39" s="521"/>
      <c r="G39" s="521"/>
      <c r="H39" s="529"/>
      <c r="I39" s="528"/>
    </row>
    <row r="40" spans="1:9" s="9" customFormat="1" ht="12">
      <c r="A40" s="11"/>
      <c r="B40" s="12"/>
      <c r="C40" s="12"/>
      <c r="D40" s="12"/>
      <c r="E40" s="12"/>
      <c r="F40" s="12"/>
      <c r="G40" s="12"/>
      <c r="H40" s="13"/>
      <c r="I40" s="14"/>
    </row>
    <row r="41" spans="1:9" s="9" customFormat="1" ht="12" customHeight="1">
      <c r="A41" s="520" t="s">
        <v>291</v>
      </c>
      <c r="B41" s="520"/>
      <c r="C41" s="520"/>
      <c r="D41" s="520"/>
      <c r="E41" s="520"/>
      <c r="F41" s="520"/>
      <c r="G41" s="520"/>
      <c r="H41" s="520"/>
      <c r="I41" s="520"/>
    </row>
    <row r="42" spans="1:9" s="9" customFormat="1" ht="12" customHeight="1">
      <c r="A42" s="521" t="s">
        <v>300</v>
      </c>
      <c r="B42" s="521"/>
      <c r="C42" s="521"/>
      <c r="D42" s="521"/>
      <c r="E42" s="521"/>
      <c r="F42" s="521"/>
      <c r="G42" s="521"/>
      <c r="H42" s="522" t="s">
        <v>23</v>
      </c>
      <c r="I42" s="525" t="s">
        <v>11</v>
      </c>
    </row>
    <row r="43" spans="1:9" s="9" customFormat="1" ht="12" customHeight="1">
      <c r="A43" s="521" t="s">
        <v>301</v>
      </c>
      <c r="B43" s="521"/>
      <c r="C43" s="521"/>
      <c r="D43" s="521"/>
      <c r="E43" s="521"/>
      <c r="F43" s="521"/>
      <c r="G43" s="521"/>
      <c r="H43" s="523"/>
      <c r="I43" s="526"/>
    </row>
    <row r="44" spans="1:9" s="9" customFormat="1" ht="16.5" customHeight="1">
      <c r="A44" s="521" t="s">
        <v>283</v>
      </c>
      <c r="B44" s="521"/>
      <c r="C44" s="521"/>
      <c r="D44" s="521"/>
      <c r="E44" s="521"/>
      <c r="F44" s="521"/>
      <c r="G44" s="521"/>
      <c r="H44" s="524"/>
      <c r="I44" s="527"/>
    </row>
    <row r="45" spans="1:9" s="9" customFormat="1" ht="12">
      <c r="A45" s="11"/>
      <c r="B45" s="12"/>
      <c r="C45" s="12"/>
      <c r="D45" s="12"/>
      <c r="E45" s="12"/>
      <c r="F45" s="12"/>
      <c r="G45" s="12"/>
      <c r="H45" s="13"/>
      <c r="I45" s="14"/>
    </row>
    <row r="46" spans="1:9" s="9" customFormat="1" ht="12" customHeight="1">
      <c r="A46" s="520" t="s">
        <v>376</v>
      </c>
      <c r="B46" s="520"/>
      <c r="C46" s="520"/>
      <c r="D46" s="520"/>
      <c r="E46" s="520"/>
      <c r="F46" s="520"/>
      <c r="G46" s="520"/>
      <c r="H46" s="520"/>
      <c r="I46" s="520"/>
    </row>
    <row r="47" spans="1:9" s="15" customFormat="1" ht="12" customHeight="1">
      <c r="A47" s="530" t="s">
        <v>402</v>
      </c>
      <c r="B47" s="531"/>
      <c r="C47" s="531"/>
      <c r="D47" s="531"/>
      <c r="E47" s="531"/>
      <c r="F47" s="531"/>
      <c r="G47" s="532"/>
      <c r="H47" s="522" t="s">
        <v>25</v>
      </c>
      <c r="I47" s="525" t="s">
        <v>11</v>
      </c>
    </row>
    <row r="48" spans="1:9" s="15" customFormat="1" ht="12" customHeight="1">
      <c r="A48" s="530" t="s">
        <v>388</v>
      </c>
      <c r="B48" s="531"/>
      <c r="C48" s="531"/>
      <c r="D48" s="531"/>
      <c r="E48" s="531"/>
      <c r="F48" s="531"/>
      <c r="G48" s="532"/>
      <c r="H48" s="524"/>
      <c r="I48" s="527"/>
    </row>
    <row r="49" spans="1:9" s="9" customFormat="1" ht="13.5" customHeight="1">
      <c r="A49" s="11"/>
      <c r="B49" s="12"/>
      <c r="C49" s="12"/>
      <c r="D49" s="12"/>
      <c r="E49" s="12"/>
      <c r="F49" s="12"/>
      <c r="G49" s="12"/>
      <c r="H49" s="13"/>
      <c r="I49" s="14"/>
    </row>
    <row r="50" spans="1:9" s="9" customFormat="1" ht="13.5" customHeight="1">
      <c r="A50" s="520" t="s">
        <v>523</v>
      </c>
      <c r="B50" s="520"/>
      <c r="C50" s="520"/>
      <c r="D50" s="520"/>
      <c r="E50" s="520"/>
      <c r="F50" s="520"/>
      <c r="G50" s="520"/>
      <c r="H50" s="520"/>
      <c r="I50" s="520"/>
    </row>
    <row r="51" spans="1:9" s="9" customFormat="1" ht="13.5" customHeight="1">
      <c r="A51" s="530" t="s">
        <v>730</v>
      </c>
      <c r="B51" s="531"/>
      <c r="C51" s="531"/>
      <c r="D51" s="531"/>
      <c r="E51" s="531"/>
      <c r="F51" s="531"/>
      <c r="G51" s="532"/>
      <c r="H51" s="522" t="s">
        <v>27</v>
      </c>
      <c r="I51" s="14"/>
    </row>
    <row r="52" spans="1:9" s="9" customFormat="1" ht="13.5" customHeight="1">
      <c r="A52" s="530" t="s">
        <v>538</v>
      </c>
      <c r="B52" s="531"/>
      <c r="C52" s="531"/>
      <c r="D52" s="531"/>
      <c r="E52" s="531"/>
      <c r="F52" s="531"/>
      <c r="G52" s="532"/>
      <c r="H52" s="523"/>
      <c r="I52" s="14"/>
    </row>
    <row r="53" spans="1:9" s="9" customFormat="1" ht="13.5" customHeight="1">
      <c r="A53" s="530" t="s">
        <v>558</v>
      </c>
      <c r="B53" s="531"/>
      <c r="C53" s="531"/>
      <c r="D53" s="531"/>
      <c r="E53" s="531"/>
      <c r="F53" s="531"/>
      <c r="G53" s="532"/>
      <c r="H53" s="523"/>
      <c r="I53" s="14"/>
    </row>
    <row r="54" spans="1:9" s="9" customFormat="1" ht="13.5" customHeight="1">
      <c r="A54" s="530" t="s">
        <v>570</v>
      </c>
      <c r="B54" s="531"/>
      <c r="C54" s="531"/>
      <c r="D54" s="531"/>
      <c r="E54" s="531"/>
      <c r="F54" s="531"/>
      <c r="G54" s="532"/>
      <c r="H54" s="523"/>
      <c r="I54" s="14"/>
    </row>
    <row r="55" spans="1:9" s="9" customFormat="1" ht="13.5" customHeight="1">
      <c r="A55" s="530" t="s">
        <v>579</v>
      </c>
      <c r="B55" s="531"/>
      <c r="C55" s="531"/>
      <c r="D55" s="531"/>
      <c r="E55" s="531"/>
      <c r="F55" s="531"/>
      <c r="G55" s="532"/>
      <c r="H55" s="523"/>
      <c r="I55" s="14"/>
    </row>
    <row r="56" spans="1:9" s="9" customFormat="1" ht="13.5" customHeight="1">
      <c r="A56" s="530" t="s">
        <v>593</v>
      </c>
      <c r="B56" s="531"/>
      <c r="C56" s="531"/>
      <c r="D56" s="531"/>
      <c r="E56" s="531"/>
      <c r="F56" s="531"/>
      <c r="G56" s="532"/>
      <c r="H56" s="523"/>
      <c r="I56" s="14"/>
    </row>
    <row r="57" spans="1:9" s="9" customFormat="1" ht="13.5" customHeight="1">
      <c r="A57" s="530" t="s">
        <v>612</v>
      </c>
      <c r="B57" s="531"/>
      <c r="C57" s="531"/>
      <c r="D57" s="531"/>
      <c r="E57" s="531"/>
      <c r="F57" s="531"/>
      <c r="G57" s="532"/>
      <c r="H57" s="524"/>
      <c r="I57" s="14"/>
    </row>
    <row r="58" spans="1:9" s="9" customFormat="1" ht="13.5" customHeight="1">
      <c r="A58" s="494"/>
      <c r="B58" s="495"/>
      <c r="C58" s="495"/>
      <c r="D58" s="495"/>
      <c r="E58" s="495"/>
      <c r="F58" s="495"/>
      <c r="G58" s="495"/>
      <c r="H58" s="13"/>
      <c r="I58" s="14"/>
    </row>
    <row r="59" spans="1:9" s="9" customFormat="1" ht="13.5" customHeight="1">
      <c r="A59" s="11"/>
      <c r="B59" s="12"/>
      <c r="C59" s="12"/>
      <c r="D59" s="12"/>
      <c r="E59" s="12"/>
      <c r="F59" s="12"/>
      <c r="G59" s="12"/>
      <c r="H59" s="13"/>
      <c r="I59" s="14"/>
    </row>
    <row r="60" spans="1:9" s="9" customFormat="1" ht="12" customHeight="1">
      <c r="A60" s="519" t="s">
        <v>30</v>
      </c>
      <c r="B60" s="519"/>
      <c r="C60" s="519"/>
      <c r="D60" s="519"/>
      <c r="E60" s="519"/>
      <c r="F60" s="519"/>
      <c r="G60" s="519"/>
      <c r="H60" s="519"/>
      <c r="I60" s="519"/>
    </row>
    <row r="61" spans="1:9" s="9" customFormat="1" ht="12">
      <c r="A61" s="11"/>
      <c r="B61" s="12"/>
      <c r="C61" s="12"/>
      <c r="D61" s="12"/>
      <c r="E61" s="12"/>
      <c r="F61" s="12"/>
      <c r="G61" s="12"/>
      <c r="H61" s="13"/>
      <c r="I61" s="14"/>
    </row>
    <row r="62" spans="1:9" s="9" customFormat="1" ht="12">
      <c r="A62" s="11"/>
      <c r="B62" s="12"/>
      <c r="C62" s="12"/>
      <c r="D62" s="12"/>
      <c r="E62" s="12"/>
      <c r="F62" s="12"/>
      <c r="G62" s="12"/>
      <c r="H62" s="13"/>
      <c r="I62" s="14"/>
    </row>
    <row r="63" spans="1:9" s="9" customFormat="1" ht="12" customHeight="1">
      <c r="A63" s="520" t="s">
        <v>31</v>
      </c>
      <c r="B63" s="520"/>
      <c r="C63" s="520"/>
      <c r="D63" s="520"/>
      <c r="E63" s="520"/>
      <c r="F63" s="520"/>
      <c r="G63" s="520"/>
      <c r="H63" s="520"/>
      <c r="I63" s="520"/>
    </row>
    <row r="64" spans="1:9" s="15" customFormat="1" ht="12" customHeight="1">
      <c r="A64" s="521" t="s">
        <v>411</v>
      </c>
      <c r="B64" s="521"/>
      <c r="C64" s="521"/>
      <c r="D64" s="521"/>
      <c r="E64" s="521"/>
      <c r="F64" s="521"/>
      <c r="G64" s="521"/>
      <c r="H64" s="529" t="s">
        <v>28</v>
      </c>
      <c r="I64" s="528" t="s">
        <v>11</v>
      </c>
    </row>
    <row r="65" spans="1:9" s="15" customFormat="1" ht="12" customHeight="1">
      <c r="A65" s="521" t="s">
        <v>412</v>
      </c>
      <c r="B65" s="521"/>
      <c r="C65" s="521"/>
      <c r="D65" s="521"/>
      <c r="E65" s="521"/>
      <c r="F65" s="521"/>
      <c r="G65" s="521"/>
      <c r="H65" s="529"/>
      <c r="I65" s="528"/>
    </row>
    <row r="66" spans="1:9" s="15" customFormat="1" ht="12" customHeight="1">
      <c r="A66" s="521" t="s">
        <v>413</v>
      </c>
      <c r="B66" s="521"/>
      <c r="C66" s="521"/>
      <c r="D66" s="521"/>
      <c r="E66" s="521"/>
      <c r="F66" s="521"/>
      <c r="G66" s="521"/>
      <c r="H66" s="529"/>
      <c r="I66" s="528"/>
    </row>
    <row r="67" spans="1:9" s="9" customFormat="1" ht="12">
      <c r="A67" s="11"/>
      <c r="B67" s="12"/>
      <c r="C67" s="12"/>
      <c r="D67" s="12"/>
      <c r="E67" s="12"/>
      <c r="F67" s="12"/>
      <c r="G67" s="12"/>
      <c r="H67" s="13"/>
      <c r="I67" s="14"/>
    </row>
    <row r="68" spans="1:9" s="9" customFormat="1" ht="12">
      <c r="A68" s="11"/>
      <c r="B68" s="12"/>
      <c r="C68" s="12"/>
      <c r="D68" s="12"/>
      <c r="E68" s="12"/>
      <c r="F68" s="12"/>
      <c r="G68" s="12"/>
      <c r="H68" s="13"/>
      <c r="I68" s="14"/>
    </row>
    <row r="69" spans="1:9" s="9" customFormat="1" ht="12" customHeight="1">
      <c r="A69" s="520" t="s">
        <v>32</v>
      </c>
      <c r="B69" s="520"/>
      <c r="C69" s="520"/>
      <c r="D69" s="520"/>
      <c r="E69" s="520"/>
      <c r="F69" s="520"/>
      <c r="G69" s="520"/>
      <c r="H69" s="520"/>
      <c r="I69" s="520"/>
    </row>
    <row r="70" spans="1:9" ht="12.75" customHeight="1">
      <c r="A70" s="521" t="s">
        <v>659</v>
      </c>
      <c r="B70" s="521"/>
      <c r="C70" s="521"/>
      <c r="D70" s="521"/>
      <c r="E70" s="521"/>
      <c r="F70" s="521"/>
      <c r="G70" s="521"/>
      <c r="H70" s="522" t="s">
        <v>29</v>
      </c>
      <c r="I70" s="10"/>
    </row>
    <row r="71" spans="1:9" s="9" customFormat="1" ht="12">
      <c r="A71" s="11"/>
      <c r="B71" s="12"/>
      <c r="C71" s="12"/>
      <c r="D71" s="12"/>
      <c r="E71" s="12"/>
      <c r="F71" s="12"/>
      <c r="G71" s="12"/>
      <c r="H71" s="524"/>
      <c r="I71" s="14"/>
    </row>
    <row r="73" ht="12.75">
      <c r="I73" s="2"/>
    </row>
    <row r="74" spans="1:9" ht="12.75" customHeight="1">
      <c r="A74" s="503" t="s">
        <v>429</v>
      </c>
      <c r="B74" s="504"/>
      <c r="C74" s="504"/>
      <c r="D74" s="504"/>
      <c r="E74" s="504"/>
      <c r="F74" s="504"/>
      <c r="G74" s="504"/>
      <c r="H74" s="504"/>
      <c r="I74" s="505"/>
    </row>
    <row r="75" spans="1:9" ht="12.75">
      <c r="A75" s="506"/>
      <c r="B75" s="507"/>
      <c r="C75" s="507"/>
      <c r="D75" s="507"/>
      <c r="E75" s="507"/>
      <c r="F75" s="507"/>
      <c r="G75" s="507"/>
      <c r="H75" s="507"/>
      <c r="I75" s="508"/>
    </row>
    <row r="76" spans="1:9" ht="12.75">
      <c r="A76" s="506"/>
      <c r="B76" s="507"/>
      <c r="C76" s="507"/>
      <c r="D76" s="507"/>
      <c r="E76" s="507"/>
      <c r="F76" s="507"/>
      <c r="G76" s="507"/>
      <c r="H76" s="507"/>
      <c r="I76" s="508"/>
    </row>
    <row r="77" spans="1:9" ht="12.75">
      <c r="A77" s="506"/>
      <c r="B77" s="507"/>
      <c r="C77" s="507"/>
      <c r="D77" s="507"/>
      <c r="E77" s="507"/>
      <c r="F77" s="507"/>
      <c r="G77" s="507"/>
      <c r="H77" s="507"/>
      <c r="I77" s="508"/>
    </row>
    <row r="78" spans="1:9" ht="12.75">
      <c r="A78" s="506"/>
      <c r="B78" s="507"/>
      <c r="C78" s="507"/>
      <c r="D78" s="507"/>
      <c r="E78" s="507"/>
      <c r="F78" s="507"/>
      <c r="G78" s="507"/>
      <c r="H78" s="507"/>
      <c r="I78" s="508"/>
    </row>
    <row r="79" spans="1:9" ht="12.75">
      <c r="A79" s="509"/>
      <c r="B79" s="510"/>
      <c r="C79" s="510"/>
      <c r="D79" s="510"/>
      <c r="E79" s="510"/>
      <c r="F79" s="510"/>
      <c r="G79" s="510"/>
      <c r="H79" s="510"/>
      <c r="I79" s="511"/>
    </row>
  </sheetData>
  <sheetProtection selectLockedCells="1" selectUnlockedCells="1"/>
  <mergeCells count="60">
    <mergeCell ref="I47:I48"/>
    <mergeCell ref="H47:H48"/>
    <mergeCell ref="A47:G47"/>
    <mergeCell ref="A48:G48"/>
    <mergeCell ref="A46:I46"/>
    <mergeCell ref="H70:H71"/>
    <mergeCell ref="A50:I50"/>
    <mergeCell ref="A51:G51"/>
    <mergeCell ref="A52:G52"/>
    <mergeCell ref="A53:G53"/>
    <mergeCell ref="A70:G70"/>
    <mergeCell ref="A69:I69"/>
    <mergeCell ref="A54:G54"/>
    <mergeCell ref="A55:G55"/>
    <mergeCell ref="A56:G56"/>
    <mergeCell ref="A57:G57"/>
    <mergeCell ref="H51:H57"/>
    <mergeCell ref="A64:G64"/>
    <mergeCell ref="H64:H66"/>
    <mergeCell ref="I64:I66"/>
    <mergeCell ref="A65:G65"/>
    <mergeCell ref="A66:G66"/>
    <mergeCell ref="A63:I63"/>
    <mergeCell ref="A60:I60"/>
    <mergeCell ref="A41:I41"/>
    <mergeCell ref="A44:G44"/>
    <mergeCell ref="A42:G42"/>
    <mergeCell ref="H42:H44"/>
    <mergeCell ref="I42:I44"/>
    <mergeCell ref="A43:G43"/>
    <mergeCell ref="A26:I26"/>
    <mergeCell ref="A37:G37"/>
    <mergeCell ref="A38:G38"/>
    <mergeCell ref="A39:G39"/>
    <mergeCell ref="A32:I32"/>
    <mergeCell ref="A33:G33"/>
    <mergeCell ref="A35:I35"/>
    <mergeCell ref="A36:G36"/>
    <mergeCell ref="H36:H39"/>
    <mergeCell ref="I36:I39"/>
    <mergeCell ref="H19:H20"/>
    <mergeCell ref="I19:I20"/>
    <mergeCell ref="A27:G27"/>
    <mergeCell ref="A28:G28"/>
    <mergeCell ref="A29:G29"/>
    <mergeCell ref="A22:I22"/>
    <mergeCell ref="A23:G23"/>
    <mergeCell ref="H23:H24"/>
    <mergeCell ref="I23:I24"/>
    <mergeCell ref="A24:G24"/>
    <mergeCell ref="A74:I79"/>
    <mergeCell ref="A19:G20"/>
    <mergeCell ref="A11:G11"/>
    <mergeCell ref="A12:I12"/>
    <mergeCell ref="A14:I14"/>
    <mergeCell ref="A15:G15"/>
    <mergeCell ref="A30:G30"/>
    <mergeCell ref="H27:H30"/>
    <mergeCell ref="I27:I30"/>
    <mergeCell ref="A18:I18"/>
  </mergeCells>
  <hyperlinks>
    <hyperlink ref="H15" location="'A1'!A1" display="Anexo 1"/>
    <hyperlink ref="H19" location="'A4'!A1" display="Anexo 4"/>
    <hyperlink ref="H23" location="'A5'!A1" display="Anexo 5"/>
    <hyperlink ref="H27" location="'A6'!A1" display="Anexo 6"/>
    <hyperlink ref="H33" location="'A5'!A1" display="Anexo 5"/>
    <hyperlink ref="H36" location="'A8'!A1" display="Anexo 8"/>
    <hyperlink ref="H64" location="'A15'!A1" display="Anexo 15"/>
    <hyperlink ref="H42" location="'A9'!A1" display="Anexo 9"/>
    <hyperlink ref="H47" location="'A10'!A1" display="Anexo 10"/>
    <hyperlink ref="H48" location="'A10'!Print_Titles_0_0" display="Anexo 10"/>
    <hyperlink ref="H70" location="'A10'!A1" display="Anexo 10"/>
    <hyperlink ref="H71" location="'A10'!Print_Titles_0_0" display="Anexo 10"/>
    <hyperlink ref="H23:H24" location="'A3'!A1" display="Anexo 3"/>
    <hyperlink ref="H27:H30" location="'A4'!A1" display="Anexo 4"/>
    <hyperlink ref="H36:H39" location="'A6'!A1" display="Anexo 6"/>
    <hyperlink ref="H42:H44" location="'A7'!A1" display="Anexo 7"/>
    <hyperlink ref="H47:H48" location="'A8'!A1" display="Anexo 8"/>
    <hyperlink ref="H51:H57" location="'A9'!A1" display="Anexo 9"/>
    <hyperlink ref="H19:H20" location="'A2'!A1" display="Anexo 2"/>
    <hyperlink ref="H64:H66" location="'A10'!A1" display="Anexo 10"/>
    <hyperlink ref="H70:H71" location="'A11'!A1" display="Anexo 11"/>
  </hyperlinks>
  <printOptions/>
  <pageMargins left="0.39375" right="0.39375" top="0.39375" bottom="0.39375" header="0.5118055555555555" footer="0.5118055555555555"/>
  <pageSetup horizontalDpi="300" verticalDpi="300" orientation="portrait" paperSize="9" scale="60" r:id="rId1"/>
</worksheet>
</file>

<file path=xl/worksheets/sheet10.xml><?xml version="1.0" encoding="utf-8"?>
<worksheet xmlns="http://schemas.openxmlformats.org/spreadsheetml/2006/main" xmlns:r="http://schemas.openxmlformats.org/officeDocument/2006/relationships">
  <sheetPr>
    <tabColor rgb="FF92D050"/>
  </sheetPr>
  <dimension ref="A1:I183"/>
  <sheetViews>
    <sheetView zoomScale="143" zoomScaleNormal="143" zoomScalePageLayoutView="0" workbookViewId="0" topLeftCell="A83">
      <selection activeCell="A172" sqref="A172:H172"/>
    </sheetView>
  </sheetViews>
  <sheetFormatPr defaultColWidth="11.421875" defaultRowHeight="12.75"/>
  <cols>
    <col min="1" max="1" width="16.8515625" style="0" customWidth="1"/>
    <col min="2" max="2" width="40.28125" style="0" customWidth="1"/>
    <col min="3" max="3" width="31.28125" style="0" customWidth="1"/>
    <col min="5" max="5" width="11.00390625" style="0" customWidth="1"/>
  </cols>
  <sheetData>
    <row r="1" spans="1:6" ht="12.75">
      <c r="A1" s="350" t="s">
        <v>33</v>
      </c>
      <c r="B1" s="350"/>
      <c r="C1" s="350"/>
      <c r="D1" s="329"/>
      <c r="E1" s="351"/>
      <c r="F1" s="352" t="s">
        <v>34</v>
      </c>
    </row>
    <row r="2" spans="1:6" ht="12.75">
      <c r="A2" s="329"/>
      <c r="B2" s="353"/>
      <c r="C2" s="353"/>
      <c r="D2" s="329"/>
      <c r="E2" s="329"/>
      <c r="F2" s="329"/>
    </row>
    <row r="3" spans="1:6" ht="12.75">
      <c r="A3" s="350" t="s">
        <v>1</v>
      </c>
      <c r="B3" s="354" t="s">
        <v>2</v>
      </c>
      <c r="C3" s="329"/>
      <c r="D3" s="329"/>
      <c r="E3" s="329"/>
      <c r="F3" s="329"/>
    </row>
    <row r="4" spans="1:6" ht="12.75">
      <c r="A4" s="350" t="s">
        <v>3</v>
      </c>
      <c r="B4" s="354" t="s">
        <v>4</v>
      </c>
      <c r="C4" s="329"/>
      <c r="D4" s="329"/>
      <c r="E4" s="329"/>
      <c r="F4" s="329"/>
    </row>
    <row r="5" spans="1:6" ht="12.75">
      <c r="A5" s="350" t="s">
        <v>522</v>
      </c>
      <c r="B5" s="354">
        <v>2022</v>
      </c>
      <c r="C5" s="329"/>
      <c r="D5" s="329"/>
      <c r="E5" s="329"/>
      <c r="F5" s="329"/>
    </row>
    <row r="6" spans="1:6" ht="12.75">
      <c r="A6" s="329"/>
      <c r="B6" s="353"/>
      <c r="C6" s="353"/>
      <c r="D6" s="329"/>
      <c r="E6" s="329"/>
      <c r="F6" s="329"/>
    </row>
    <row r="7" spans="1:6" ht="12.75">
      <c r="A7" s="350" t="s">
        <v>714</v>
      </c>
      <c r="B7" s="350"/>
      <c r="C7" s="350"/>
      <c r="D7" s="329"/>
      <c r="E7" s="351"/>
      <c r="F7" s="329"/>
    </row>
    <row r="8" spans="1:6" ht="12.75">
      <c r="A8" s="353" t="s">
        <v>523</v>
      </c>
      <c r="B8" s="350"/>
      <c r="C8" s="350"/>
      <c r="D8" s="329"/>
      <c r="E8" s="329"/>
      <c r="F8" s="329"/>
    </row>
    <row r="9" spans="1:6" ht="12.75">
      <c r="A9" s="353"/>
      <c r="B9" s="350"/>
      <c r="C9" s="350"/>
      <c r="D9" s="329"/>
      <c r="E9" s="329"/>
      <c r="F9" s="329"/>
    </row>
    <row r="10" spans="1:6" ht="12.75">
      <c r="A10" s="353"/>
      <c r="B10" s="350"/>
      <c r="C10" s="350"/>
      <c r="D10" s="329"/>
      <c r="E10" s="329"/>
      <c r="F10" s="329"/>
    </row>
    <row r="11" spans="1:6" ht="12.75">
      <c r="A11" s="355" t="s">
        <v>524</v>
      </c>
      <c r="B11" s="356"/>
      <c r="C11" s="356"/>
      <c r="D11" s="329"/>
      <c r="E11" s="329"/>
      <c r="F11" s="329"/>
    </row>
    <row r="12" spans="1:6" ht="12.75">
      <c r="A12" s="350" t="s">
        <v>525</v>
      </c>
      <c r="B12" s="356"/>
      <c r="C12" s="356"/>
      <c r="D12" s="329"/>
      <c r="E12" s="329"/>
      <c r="F12" s="329"/>
    </row>
    <row r="13" spans="1:6" ht="12.75">
      <c r="A13" s="350"/>
      <c r="B13" s="356"/>
      <c r="C13" s="356"/>
      <c r="D13" s="329"/>
      <c r="E13" s="329"/>
      <c r="F13" s="329"/>
    </row>
    <row r="14" spans="1:7" ht="45">
      <c r="A14" s="357" t="s">
        <v>526</v>
      </c>
      <c r="B14" s="722" t="s">
        <v>36</v>
      </c>
      <c r="C14" s="722"/>
      <c r="D14" s="722"/>
      <c r="E14" s="357" t="s">
        <v>87</v>
      </c>
      <c r="F14" s="357" t="s">
        <v>198</v>
      </c>
      <c r="G14" s="357" t="s">
        <v>469</v>
      </c>
    </row>
    <row r="15" spans="1:7" ht="12.75">
      <c r="A15" s="358">
        <v>7992</v>
      </c>
      <c r="B15" s="723" t="s">
        <v>527</v>
      </c>
      <c r="C15" s="723"/>
      <c r="D15" s="723"/>
      <c r="E15" s="359" t="s">
        <v>59</v>
      </c>
      <c r="F15" s="360">
        <v>0</v>
      </c>
      <c r="G15" s="421"/>
    </row>
    <row r="16" spans="1:7" ht="12.75">
      <c r="A16" s="358">
        <v>7185</v>
      </c>
      <c r="B16" s="723" t="s">
        <v>528</v>
      </c>
      <c r="C16" s="723"/>
      <c r="D16" s="723"/>
      <c r="E16" s="359" t="s">
        <v>61</v>
      </c>
      <c r="F16" s="360">
        <v>0</v>
      </c>
      <c r="G16" s="421"/>
    </row>
    <row r="17" spans="1:7" ht="12.75">
      <c r="A17" s="361" t="s">
        <v>11</v>
      </c>
      <c r="B17" s="724" t="s">
        <v>529</v>
      </c>
      <c r="C17" s="724"/>
      <c r="D17" s="724"/>
      <c r="E17" s="362" t="s">
        <v>201</v>
      </c>
      <c r="F17" s="363">
        <f>+F15-F16</f>
        <v>0</v>
      </c>
      <c r="G17" s="421"/>
    </row>
    <row r="18" spans="1:7" ht="12.75">
      <c r="A18" s="358" t="s">
        <v>11</v>
      </c>
      <c r="B18" s="723" t="s">
        <v>530</v>
      </c>
      <c r="C18" s="723"/>
      <c r="D18" s="723"/>
      <c r="E18" s="359" t="s">
        <v>141</v>
      </c>
      <c r="F18" s="364">
        <v>0.02</v>
      </c>
      <c r="G18" s="421"/>
    </row>
    <row r="19" spans="1:7" ht="12.75">
      <c r="A19" s="361" t="s">
        <v>11</v>
      </c>
      <c r="B19" s="724" t="s">
        <v>531</v>
      </c>
      <c r="C19" s="724"/>
      <c r="D19" s="724"/>
      <c r="E19" s="362" t="s">
        <v>532</v>
      </c>
      <c r="F19" s="365">
        <f>F17*F18</f>
        <v>0</v>
      </c>
      <c r="G19" s="421"/>
    </row>
    <row r="20" spans="1:7" ht="12.75">
      <c r="A20" s="366"/>
      <c r="B20" s="725"/>
      <c r="C20" s="725"/>
      <c r="D20" s="725"/>
      <c r="E20" s="367"/>
      <c r="F20" s="368"/>
      <c r="G20" s="421"/>
    </row>
    <row r="21" spans="1:7" ht="12.75">
      <c r="A21" s="358">
        <v>7185</v>
      </c>
      <c r="B21" s="723" t="s">
        <v>528</v>
      </c>
      <c r="C21" s="723"/>
      <c r="D21" s="723"/>
      <c r="E21" s="359" t="s">
        <v>157</v>
      </c>
      <c r="F21" s="369">
        <v>0</v>
      </c>
      <c r="G21" s="421"/>
    </row>
    <row r="22" spans="1:7" ht="12.75">
      <c r="A22" s="358">
        <v>7186</v>
      </c>
      <c r="B22" s="723" t="s">
        <v>533</v>
      </c>
      <c r="C22" s="723"/>
      <c r="D22" s="723"/>
      <c r="E22" s="359" t="s">
        <v>103</v>
      </c>
      <c r="F22" s="369">
        <v>0</v>
      </c>
      <c r="G22" s="421"/>
    </row>
    <row r="23" spans="1:7" ht="12.75">
      <c r="A23" s="361" t="s">
        <v>11</v>
      </c>
      <c r="B23" s="724" t="s">
        <v>534</v>
      </c>
      <c r="C23" s="724"/>
      <c r="D23" s="724"/>
      <c r="E23" s="362" t="s">
        <v>354</v>
      </c>
      <c r="F23" s="365">
        <f>+F21-F22</f>
        <v>0</v>
      </c>
      <c r="G23" s="421"/>
    </row>
    <row r="24" spans="1:7" ht="12.75">
      <c r="A24" s="366"/>
      <c r="B24" s="725"/>
      <c r="C24" s="725"/>
      <c r="D24" s="725"/>
      <c r="E24" s="367"/>
      <c r="F24" s="370"/>
      <c r="G24" s="421"/>
    </row>
    <row r="25" spans="1:7" ht="12.75">
      <c r="A25" s="357" t="s">
        <v>11</v>
      </c>
      <c r="B25" s="726" t="s">
        <v>535</v>
      </c>
      <c r="C25" s="726"/>
      <c r="D25" s="726"/>
      <c r="E25" s="371" t="s">
        <v>536</v>
      </c>
      <c r="F25" s="372">
        <f>IF((F23-F19)&lt;=0,0,(F23-F19))</f>
        <v>0</v>
      </c>
      <c r="G25" s="421"/>
    </row>
    <row r="28" spans="1:6" ht="12.75">
      <c r="A28" s="355" t="s">
        <v>537</v>
      </c>
      <c r="B28" s="373"/>
      <c r="C28" s="373"/>
      <c r="D28" s="329"/>
      <c r="E28" s="329"/>
      <c r="F28" s="329"/>
    </row>
    <row r="29" spans="1:6" ht="12.75">
      <c r="A29" s="350" t="s">
        <v>538</v>
      </c>
      <c r="B29" s="356"/>
      <c r="C29" s="350"/>
      <c r="D29" s="350"/>
      <c r="E29" s="329"/>
      <c r="F29" s="329"/>
    </row>
    <row r="30" spans="1:6" ht="12.75">
      <c r="A30" s="329"/>
      <c r="B30" s="373"/>
      <c r="C30" s="329"/>
      <c r="D30" s="329"/>
      <c r="E30" s="329"/>
      <c r="F30" s="329"/>
    </row>
    <row r="31" spans="1:7" ht="45">
      <c r="A31" s="357" t="s">
        <v>526</v>
      </c>
      <c r="B31" s="722" t="s">
        <v>36</v>
      </c>
      <c r="C31" s="722"/>
      <c r="D31" s="722"/>
      <c r="E31" s="357" t="s">
        <v>87</v>
      </c>
      <c r="F31" s="357" t="s">
        <v>198</v>
      </c>
      <c r="G31" s="357" t="s">
        <v>139</v>
      </c>
    </row>
    <row r="32" spans="1:7" ht="12.75">
      <c r="A32" s="374">
        <v>6999</v>
      </c>
      <c r="B32" s="723" t="s">
        <v>539</v>
      </c>
      <c r="C32" s="723"/>
      <c r="D32" s="723"/>
      <c r="E32" s="359" t="s">
        <v>59</v>
      </c>
      <c r="F32" s="375">
        <v>0</v>
      </c>
      <c r="G32" s="421"/>
    </row>
    <row r="33" spans="1:7" ht="12.75">
      <c r="A33" s="374">
        <v>804</v>
      </c>
      <c r="B33" s="723" t="s">
        <v>76</v>
      </c>
      <c r="C33" s="723"/>
      <c r="D33" s="723"/>
      <c r="E33" s="359" t="s">
        <v>61</v>
      </c>
      <c r="F33" s="375">
        <v>0</v>
      </c>
      <c r="G33" s="421"/>
    </row>
    <row r="34" spans="1:7" ht="12.75">
      <c r="A34" s="374">
        <v>805</v>
      </c>
      <c r="B34" s="723" t="s">
        <v>77</v>
      </c>
      <c r="C34" s="723"/>
      <c r="D34" s="723"/>
      <c r="E34" s="359" t="s">
        <v>94</v>
      </c>
      <c r="F34" s="375">
        <v>0</v>
      </c>
      <c r="G34" s="421"/>
    </row>
    <row r="35" spans="1:7" ht="12.75">
      <c r="A35" s="374">
        <v>812</v>
      </c>
      <c r="B35" s="723" t="s">
        <v>78</v>
      </c>
      <c r="C35" s="723"/>
      <c r="D35" s="723"/>
      <c r="E35" s="359" t="s">
        <v>141</v>
      </c>
      <c r="F35" s="375">
        <v>0</v>
      </c>
      <c r="G35" s="421"/>
    </row>
    <row r="36" spans="1:7" ht="12.75">
      <c r="A36" s="374">
        <v>1116</v>
      </c>
      <c r="B36" s="723" t="s">
        <v>540</v>
      </c>
      <c r="C36" s="723"/>
      <c r="D36" s="723"/>
      <c r="E36" s="359" t="s">
        <v>100</v>
      </c>
      <c r="F36" s="375">
        <v>0</v>
      </c>
      <c r="G36" s="421"/>
    </row>
    <row r="37" spans="1:7" ht="21" customHeight="1">
      <c r="A37" s="374">
        <v>828</v>
      </c>
      <c r="B37" s="723" t="s">
        <v>541</v>
      </c>
      <c r="C37" s="723"/>
      <c r="D37" s="723"/>
      <c r="E37" s="359" t="s">
        <v>157</v>
      </c>
      <c r="F37" s="375">
        <v>0</v>
      </c>
      <c r="G37" s="421"/>
    </row>
    <row r="38" spans="1:7" ht="12.75">
      <c r="A38" s="374">
        <v>834</v>
      </c>
      <c r="B38" s="723" t="s">
        <v>542</v>
      </c>
      <c r="C38" s="723"/>
      <c r="D38" s="723"/>
      <c r="E38" s="359" t="s">
        <v>103</v>
      </c>
      <c r="F38" s="375">
        <v>0</v>
      </c>
      <c r="G38" s="421"/>
    </row>
    <row r="39" spans="1:7" ht="12.75">
      <c r="A39" s="374">
        <v>1117</v>
      </c>
      <c r="B39" s="723" t="s">
        <v>543</v>
      </c>
      <c r="C39" s="723"/>
      <c r="D39" s="723"/>
      <c r="E39" s="359" t="s">
        <v>104</v>
      </c>
      <c r="F39" s="375">
        <v>0</v>
      </c>
      <c r="G39" s="421"/>
    </row>
    <row r="40" spans="1:7" ht="22.5" customHeight="1">
      <c r="A40" s="374">
        <v>829</v>
      </c>
      <c r="B40" s="723" t="s">
        <v>544</v>
      </c>
      <c r="C40" s="723"/>
      <c r="D40" s="723"/>
      <c r="E40" s="359" t="s">
        <v>106</v>
      </c>
      <c r="F40" s="375">
        <v>0</v>
      </c>
      <c r="G40" s="421"/>
    </row>
    <row r="41" spans="1:7" ht="12.75">
      <c r="A41" s="374">
        <v>835</v>
      </c>
      <c r="B41" s="723" t="s">
        <v>545</v>
      </c>
      <c r="C41" s="723"/>
      <c r="D41" s="723"/>
      <c r="E41" s="359" t="s">
        <v>204</v>
      </c>
      <c r="F41" s="375">
        <v>0</v>
      </c>
      <c r="G41" s="421"/>
    </row>
    <row r="42" spans="1:7" ht="33.75">
      <c r="A42" s="361" t="s">
        <v>11</v>
      </c>
      <c r="B42" s="724" t="s">
        <v>546</v>
      </c>
      <c r="C42" s="724"/>
      <c r="D42" s="724"/>
      <c r="E42" s="362" t="s">
        <v>547</v>
      </c>
      <c r="F42" s="365">
        <f>+F32-F33-F34-F35-F36-F37-F38+F39+F40+F41</f>
        <v>0</v>
      </c>
      <c r="G42" s="421"/>
    </row>
    <row r="43" spans="1:7" ht="12.75">
      <c r="A43" s="358" t="s">
        <v>11</v>
      </c>
      <c r="B43" s="723" t="s">
        <v>548</v>
      </c>
      <c r="C43" s="723"/>
      <c r="D43" s="723"/>
      <c r="E43" s="359" t="s">
        <v>112</v>
      </c>
      <c r="F43" s="376">
        <v>0.03</v>
      </c>
      <c r="G43" s="421"/>
    </row>
    <row r="44" spans="1:7" ht="12.75">
      <c r="A44" s="361" t="s">
        <v>11</v>
      </c>
      <c r="B44" s="724" t="s">
        <v>549</v>
      </c>
      <c r="C44" s="724"/>
      <c r="D44" s="724"/>
      <c r="E44" s="362" t="s">
        <v>550</v>
      </c>
      <c r="F44" s="377">
        <f>+F42*F43</f>
        <v>0</v>
      </c>
      <c r="G44" s="421"/>
    </row>
    <row r="45" spans="1:7" ht="12.75">
      <c r="A45" s="378"/>
      <c r="B45" s="725"/>
      <c r="C45" s="725"/>
      <c r="D45" s="725"/>
      <c r="E45" s="379"/>
      <c r="F45" s="380"/>
      <c r="G45" s="421"/>
    </row>
    <row r="46" spans="1:7" ht="12.75">
      <c r="A46" s="358">
        <v>7182</v>
      </c>
      <c r="B46" s="723" t="s">
        <v>551</v>
      </c>
      <c r="C46" s="723"/>
      <c r="D46" s="723"/>
      <c r="E46" s="359" t="s">
        <v>114</v>
      </c>
      <c r="F46" s="375">
        <v>0</v>
      </c>
      <c r="G46" s="421"/>
    </row>
    <row r="47" spans="1:7" ht="12.75">
      <c r="A47" s="358">
        <v>7183</v>
      </c>
      <c r="B47" s="723" t="s">
        <v>552</v>
      </c>
      <c r="C47" s="723"/>
      <c r="D47" s="723"/>
      <c r="E47" s="359" t="s">
        <v>116</v>
      </c>
      <c r="F47" s="375">
        <v>0</v>
      </c>
      <c r="G47" s="421"/>
    </row>
    <row r="48" spans="1:7" ht="12.75">
      <c r="A48" s="361" t="s">
        <v>11</v>
      </c>
      <c r="B48" s="724" t="s">
        <v>553</v>
      </c>
      <c r="C48" s="724"/>
      <c r="D48" s="724"/>
      <c r="E48" s="362" t="s">
        <v>554</v>
      </c>
      <c r="F48" s="377">
        <f>+F46-F47</f>
        <v>0</v>
      </c>
      <c r="G48" s="421"/>
    </row>
    <row r="49" spans="1:7" ht="12.75">
      <c r="A49" s="378"/>
      <c r="B49" s="725"/>
      <c r="C49" s="725"/>
      <c r="D49" s="725"/>
      <c r="E49" s="379"/>
      <c r="F49" s="380"/>
      <c r="G49" s="421"/>
    </row>
    <row r="50" spans="1:7" ht="12.75">
      <c r="A50" s="381" t="s">
        <v>11</v>
      </c>
      <c r="B50" s="726" t="s">
        <v>555</v>
      </c>
      <c r="C50" s="726"/>
      <c r="D50" s="726"/>
      <c r="E50" s="371" t="s">
        <v>556</v>
      </c>
      <c r="F50" s="372">
        <f>IF((F48-F44)&lt;=0,0,(F48-F44))</f>
        <v>0</v>
      </c>
      <c r="G50" s="421"/>
    </row>
    <row r="51" spans="1:6" ht="12.75">
      <c r="A51" s="329"/>
      <c r="B51" s="373"/>
      <c r="C51" s="373"/>
      <c r="D51" s="329"/>
      <c r="E51" s="329"/>
      <c r="F51" s="329"/>
    </row>
    <row r="52" spans="1:6" ht="12.75">
      <c r="A52" s="329"/>
      <c r="B52" s="373"/>
      <c r="C52" s="373"/>
      <c r="D52" s="329"/>
      <c r="E52" s="329"/>
      <c r="F52" s="329"/>
    </row>
    <row r="53" spans="1:6" ht="12.75">
      <c r="A53" s="355" t="s">
        <v>557</v>
      </c>
      <c r="B53" s="373"/>
      <c r="C53" s="373"/>
      <c r="D53" s="329"/>
      <c r="E53" s="329"/>
      <c r="F53" s="329"/>
    </row>
    <row r="54" spans="1:6" ht="12.75">
      <c r="A54" s="350" t="s">
        <v>558</v>
      </c>
      <c r="B54" s="373"/>
      <c r="C54" s="373"/>
      <c r="D54" s="329"/>
      <c r="E54" s="329"/>
      <c r="F54" s="329"/>
    </row>
    <row r="55" spans="1:6" ht="12.75">
      <c r="A55" s="350"/>
      <c r="B55" s="373"/>
      <c r="C55" s="373"/>
      <c r="D55" s="329"/>
      <c r="E55" s="329"/>
      <c r="F55" s="329"/>
    </row>
    <row r="56" spans="1:7" ht="45">
      <c r="A56" s="357" t="s">
        <v>526</v>
      </c>
      <c r="B56" s="722" t="s">
        <v>36</v>
      </c>
      <c r="C56" s="722"/>
      <c r="D56" s="722"/>
      <c r="E56" s="357" t="s">
        <v>87</v>
      </c>
      <c r="F56" s="357" t="s">
        <v>198</v>
      </c>
      <c r="G56" s="357" t="s">
        <v>139</v>
      </c>
    </row>
    <row r="57" spans="1:7" ht="12.75">
      <c r="A57" s="374" t="s">
        <v>11</v>
      </c>
      <c r="B57" s="723" t="s">
        <v>559</v>
      </c>
      <c r="C57" s="723"/>
      <c r="D57" s="723"/>
      <c r="E57" s="359" t="s">
        <v>59</v>
      </c>
      <c r="F57" s="422">
        <v>0</v>
      </c>
      <c r="G57" s="421"/>
    </row>
    <row r="58" spans="1:7" ht="12.75">
      <c r="A58" s="358" t="s">
        <v>560</v>
      </c>
      <c r="B58" s="723" t="s">
        <v>561</v>
      </c>
      <c r="C58" s="723"/>
      <c r="D58" s="723"/>
      <c r="E58" s="359" t="s">
        <v>61</v>
      </c>
      <c r="F58" s="423">
        <v>0</v>
      </c>
      <c r="G58" s="421"/>
    </row>
    <row r="59" spans="1:7" ht="30" customHeight="1">
      <c r="A59" s="361" t="s">
        <v>11</v>
      </c>
      <c r="B59" s="724" t="s">
        <v>562</v>
      </c>
      <c r="C59" s="724"/>
      <c r="D59" s="724"/>
      <c r="E59" s="362" t="s">
        <v>563</v>
      </c>
      <c r="F59" s="424">
        <f>+F57+F58</f>
        <v>0</v>
      </c>
      <c r="G59" s="421"/>
    </row>
    <row r="60" spans="1:7" ht="12.75">
      <c r="A60" s="361" t="s">
        <v>11</v>
      </c>
      <c r="B60" s="723" t="s">
        <v>564</v>
      </c>
      <c r="C60" s="723"/>
      <c r="D60" s="723"/>
      <c r="E60" s="359" t="s">
        <v>141</v>
      </c>
      <c r="F60" s="425">
        <v>0.05</v>
      </c>
      <c r="G60" s="421"/>
    </row>
    <row r="61" spans="1:7" ht="12.75">
      <c r="A61" s="361" t="s">
        <v>11</v>
      </c>
      <c r="B61" s="724" t="s">
        <v>565</v>
      </c>
      <c r="C61" s="724"/>
      <c r="D61" s="724"/>
      <c r="E61" s="362" t="s">
        <v>532</v>
      </c>
      <c r="F61" s="424">
        <f>+IF(F57&lt;=0,0,F59*F60)</f>
        <v>0</v>
      </c>
      <c r="G61" s="421"/>
    </row>
    <row r="62" spans="1:7" ht="12.75">
      <c r="A62" s="378"/>
      <c r="B62" s="725"/>
      <c r="C62" s="725"/>
      <c r="D62" s="725"/>
      <c r="E62" s="382"/>
      <c r="F62" s="426"/>
      <c r="G62" s="421"/>
    </row>
    <row r="63" spans="1:7" ht="12.75">
      <c r="A63" s="358" t="s">
        <v>560</v>
      </c>
      <c r="B63" s="723" t="s">
        <v>561</v>
      </c>
      <c r="C63" s="723"/>
      <c r="D63" s="723"/>
      <c r="E63" s="359" t="s">
        <v>157</v>
      </c>
      <c r="F63" s="423">
        <v>0</v>
      </c>
      <c r="G63" s="421"/>
    </row>
    <row r="64" spans="1:7" ht="12.75">
      <c r="A64" s="358">
        <v>7207</v>
      </c>
      <c r="B64" s="723" t="s">
        <v>566</v>
      </c>
      <c r="C64" s="723"/>
      <c r="D64" s="723"/>
      <c r="E64" s="359" t="s">
        <v>103</v>
      </c>
      <c r="F64" s="423">
        <v>0</v>
      </c>
      <c r="G64" s="421"/>
    </row>
    <row r="65" spans="1:7" ht="15.75" customHeight="1">
      <c r="A65" s="361" t="s">
        <v>11</v>
      </c>
      <c r="B65" s="724" t="s">
        <v>567</v>
      </c>
      <c r="C65" s="724"/>
      <c r="D65" s="724"/>
      <c r="E65" s="362" t="s">
        <v>354</v>
      </c>
      <c r="F65" s="424">
        <f>+F63-F64</f>
        <v>0</v>
      </c>
      <c r="G65" s="421"/>
    </row>
    <row r="66" spans="1:7" ht="12.75">
      <c r="A66" s="378"/>
      <c r="B66" s="725"/>
      <c r="C66" s="725"/>
      <c r="D66" s="725"/>
      <c r="E66" s="367"/>
      <c r="F66" s="426"/>
      <c r="G66" s="421"/>
    </row>
    <row r="67" spans="1:7" ht="18" customHeight="1">
      <c r="A67" s="357" t="s">
        <v>11</v>
      </c>
      <c r="B67" s="726" t="s">
        <v>568</v>
      </c>
      <c r="C67" s="726"/>
      <c r="D67" s="726"/>
      <c r="E67" s="371" t="s">
        <v>536</v>
      </c>
      <c r="F67" s="427">
        <f>IF((F65-F61)&lt;=0,0,(F65-F61))</f>
        <v>0</v>
      </c>
      <c r="G67" s="421"/>
    </row>
    <row r="68" spans="1:7" ht="12.75">
      <c r="A68" s="329"/>
      <c r="B68" s="373"/>
      <c r="C68" s="373"/>
      <c r="D68" s="329"/>
      <c r="E68" s="329"/>
      <c r="F68" s="329"/>
      <c r="G68" s="431"/>
    </row>
    <row r="69" spans="1:7" ht="12.75">
      <c r="A69" s="329"/>
      <c r="B69" s="373"/>
      <c r="C69" s="373"/>
      <c r="D69" s="329"/>
      <c r="E69" s="329"/>
      <c r="F69" s="329"/>
      <c r="G69" s="431"/>
    </row>
    <row r="70" spans="1:7" ht="12.75">
      <c r="A70" s="355" t="s">
        <v>569</v>
      </c>
      <c r="B70" s="373"/>
      <c r="C70" s="373"/>
      <c r="D70" s="329"/>
      <c r="E70" s="329"/>
      <c r="F70" s="329"/>
      <c r="G70" s="431"/>
    </row>
    <row r="71" spans="1:7" ht="12.75">
      <c r="A71" s="350" t="s">
        <v>570</v>
      </c>
      <c r="B71" s="356"/>
      <c r="C71" s="350"/>
      <c r="D71" s="350"/>
      <c r="E71" s="329"/>
      <c r="F71" s="329"/>
      <c r="G71" s="431"/>
    </row>
    <row r="72" spans="1:7" ht="12.75">
      <c r="A72" s="329"/>
      <c r="B72" s="373"/>
      <c r="C72" s="329"/>
      <c r="D72" s="329"/>
      <c r="E72" s="329"/>
      <c r="F72" s="329"/>
      <c r="G72" s="431"/>
    </row>
    <row r="73" spans="1:7" ht="45">
      <c r="A73" s="357" t="s">
        <v>526</v>
      </c>
      <c r="B73" s="722" t="s">
        <v>36</v>
      </c>
      <c r="C73" s="722"/>
      <c r="D73" s="722"/>
      <c r="E73" s="357" t="s">
        <v>87</v>
      </c>
      <c r="F73" s="428" t="s">
        <v>198</v>
      </c>
      <c r="G73" s="357" t="s">
        <v>139</v>
      </c>
    </row>
    <row r="74" spans="1:7" ht="12.75">
      <c r="A74" s="374">
        <v>6999</v>
      </c>
      <c r="B74" s="723" t="s">
        <v>539</v>
      </c>
      <c r="C74" s="723"/>
      <c r="D74" s="723"/>
      <c r="E74" s="359" t="s">
        <v>59</v>
      </c>
      <c r="F74" s="422">
        <v>0</v>
      </c>
      <c r="G74" s="421"/>
    </row>
    <row r="75" spans="1:7" ht="12.75">
      <c r="A75" s="374">
        <v>804</v>
      </c>
      <c r="B75" s="723" t="s">
        <v>76</v>
      </c>
      <c r="C75" s="723"/>
      <c r="D75" s="723"/>
      <c r="E75" s="359" t="s">
        <v>61</v>
      </c>
      <c r="F75" s="422">
        <v>0</v>
      </c>
      <c r="G75" s="421"/>
    </row>
    <row r="76" spans="1:7" ht="12.75">
      <c r="A76" s="374">
        <v>805</v>
      </c>
      <c r="B76" s="723" t="s">
        <v>77</v>
      </c>
      <c r="C76" s="723"/>
      <c r="D76" s="723"/>
      <c r="E76" s="359" t="s">
        <v>94</v>
      </c>
      <c r="F76" s="422">
        <v>0</v>
      </c>
      <c r="G76" s="421"/>
    </row>
    <row r="77" spans="1:7" ht="12.75">
      <c r="A77" s="374">
        <v>812</v>
      </c>
      <c r="B77" s="723" t="s">
        <v>78</v>
      </c>
      <c r="C77" s="723"/>
      <c r="D77" s="723"/>
      <c r="E77" s="359" t="s">
        <v>141</v>
      </c>
      <c r="F77" s="422">
        <v>0</v>
      </c>
      <c r="G77" s="421"/>
    </row>
    <row r="78" spans="1:7" ht="12.75">
      <c r="A78" s="374">
        <v>1116</v>
      </c>
      <c r="B78" s="723" t="s">
        <v>540</v>
      </c>
      <c r="C78" s="723"/>
      <c r="D78" s="723"/>
      <c r="E78" s="359" t="s">
        <v>100</v>
      </c>
      <c r="F78" s="422">
        <v>0</v>
      </c>
      <c r="G78" s="421"/>
    </row>
    <row r="79" spans="1:7" ht="16.5" customHeight="1">
      <c r="A79" s="374">
        <v>828</v>
      </c>
      <c r="B79" s="723" t="s">
        <v>541</v>
      </c>
      <c r="C79" s="723"/>
      <c r="D79" s="723"/>
      <c r="E79" s="359" t="s">
        <v>157</v>
      </c>
      <c r="F79" s="422">
        <v>0</v>
      </c>
      <c r="G79" s="421"/>
    </row>
    <row r="80" spans="1:7" ht="12.75">
      <c r="A80" s="374">
        <v>834</v>
      </c>
      <c r="B80" s="723" t="s">
        <v>542</v>
      </c>
      <c r="C80" s="723"/>
      <c r="D80" s="723"/>
      <c r="E80" s="359" t="s">
        <v>103</v>
      </c>
      <c r="F80" s="422">
        <v>0</v>
      </c>
      <c r="G80" s="421"/>
    </row>
    <row r="81" spans="1:7" ht="12.75">
      <c r="A81" s="374">
        <v>1117</v>
      </c>
      <c r="B81" s="723" t="s">
        <v>543</v>
      </c>
      <c r="C81" s="723"/>
      <c r="D81" s="723"/>
      <c r="E81" s="359" t="s">
        <v>104</v>
      </c>
      <c r="F81" s="422">
        <v>0</v>
      </c>
      <c r="G81" s="421"/>
    </row>
    <row r="82" spans="1:7" ht="18.75" customHeight="1">
      <c r="A82" s="374">
        <v>829</v>
      </c>
      <c r="B82" s="723" t="s">
        <v>544</v>
      </c>
      <c r="C82" s="723"/>
      <c r="D82" s="723"/>
      <c r="E82" s="359" t="s">
        <v>106</v>
      </c>
      <c r="F82" s="422">
        <v>0</v>
      </c>
      <c r="G82" s="421"/>
    </row>
    <row r="83" spans="1:7" ht="12.75">
      <c r="A83" s="374">
        <v>835</v>
      </c>
      <c r="B83" s="723" t="s">
        <v>545</v>
      </c>
      <c r="C83" s="723"/>
      <c r="D83" s="723"/>
      <c r="E83" s="359" t="s">
        <v>204</v>
      </c>
      <c r="F83" s="422">
        <v>0</v>
      </c>
      <c r="G83" s="421"/>
    </row>
    <row r="84" spans="1:7" ht="33.75">
      <c r="A84" s="361" t="s">
        <v>11</v>
      </c>
      <c r="B84" s="724" t="s">
        <v>571</v>
      </c>
      <c r="C84" s="724"/>
      <c r="D84" s="724"/>
      <c r="E84" s="362" t="s">
        <v>547</v>
      </c>
      <c r="F84" s="424">
        <f>+F74-F75-F76-F77-F78-F79-F80+F81+F82+F83</f>
        <v>0</v>
      </c>
      <c r="G84" s="421"/>
    </row>
    <row r="85" spans="1:7" ht="12.75">
      <c r="A85" s="358" t="s">
        <v>11</v>
      </c>
      <c r="B85" s="723" t="s">
        <v>572</v>
      </c>
      <c r="C85" s="723"/>
      <c r="D85" s="723"/>
      <c r="E85" s="359" t="s">
        <v>112</v>
      </c>
      <c r="F85" s="429">
        <v>0.2</v>
      </c>
      <c r="G85" s="421"/>
    </row>
    <row r="86" spans="1:7" ht="12.75">
      <c r="A86" s="361" t="s">
        <v>11</v>
      </c>
      <c r="B86" s="724" t="s">
        <v>573</v>
      </c>
      <c r="C86" s="724"/>
      <c r="D86" s="724"/>
      <c r="E86" s="362" t="s">
        <v>550</v>
      </c>
      <c r="F86" s="430">
        <f>+F84*F85</f>
        <v>0</v>
      </c>
      <c r="G86" s="421"/>
    </row>
    <row r="87" spans="1:7" ht="12.75">
      <c r="A87" s="378"/>
      <c r="B87" s="725"/>
      <c r="C87" s="725"/>
      <c r="D87" s="725"/>
      <c r="E87" s="379"/>
      <c r="F87" s="426"/>
      <c r="G87" s="421"/>
    </row>
    <row r="88" spans="1:7" ht="12.75">
      <c r="A88" s="358">
        <v>7173</v>
      </c>
      <c r="B88" s="723" t="s">
        <v>574</v>
      </c>
      <c r="C88" s="723"/>
      <c r="D88" s="723"/>
      <c r="E88" s="359" t="s">
        <v>114</v>
      </c>
      <c r="F88" s="422">
        <v>0</v>
      </c>
      <c r="G88" s="421"/>
    </row>
    <row r="89" spans="1:7" ht="12.75">
      <c r="A89" s="358">
        <v>7174</v>
      </c>
      <c r="B89" s="723" t="s">
        <v>575</v>
      </c>
      <c r="C89" s="723"/>
      <c r="D89" s="723"/>
      <c r="E89" s="359" t="s">
        <v>116</v>
      </c>
      <c r="F89" s="422">
        <v>0</v>
      </c>
      <c r="G89" s="421"/>
    </row>
    <row r="90" spans="1:7" ht="12.75">
      <c r="A90" s="361" t="s">
        <v>11</v>
      </c>
      <c r="B90" s="724" t="s">
        <v>576</v>
      </c>
      <c r="C90" s="724"/>
      <c r="D90" s="724"/>
      <c r="E90" s="362" t="s">
        <v>554</v>
      </c>
      <c r="F90" s="430">
        <f>+F88-F89</f>
        <v>0</v>
      </c>
      <c r="G90" s="421"/>
    </row>
    <row r="91" spans="1:7" ht="12.75">
      <c r="A91" s="378"/>
      <c r="B91" s="725"/>
      <c r="C91" s="725"/>
      <c r="D91" s="725"/>
      <c r="E91" s="379"/>
      <c r="F91" s="426"/>
      <c r="G91" s="421"/>
    </row>
    <row r="92" spans="1:7" ht="12.75">
      <c r="A92" s="381" t="s">
        <v>11</v>
      </c>
      <c r="B92" s="726" t="s">
        <v>577</v>
      </c>
      <c r="C92" s="726"/>
      <c r="D92" s="726"/>
      <c r="E92" s="371" t="s">
        <v>556</v>
      </c>
      <c r="F92" s="427">
        <f>IF((F90-F86)&lt;=0,0,(F90-F86))</f>
        <v>0</v>
      </c>
      <c r="G92" s="421"/>
    </row>
    <row r="93" spans="1:6" ht="12.75">
      <c r="A93" s="329"/>
      <c r="B93" s="373"/>
      <c r="C93" s="373"/>
      <c r="D93" s="329"/>
      <c r="E93" s="329"/>
      <c r="F93" s="329"/>
    </row>
    <row r="94" spans="1:6" ht="12.75">
      <c r="A94" s="329"/>
      <c r="B94" s="373"/>
      <c r="C94" s="373"/>
      <c r="D94" s="329"/>
      <c r="E94" s="329"/>
      <c r="F94" s="329"/>
    </row>
    <row r="95" spans="1:6" ht="12.75">
      <c r="A95" s="355" t="s">
        <v>578</v>
      </c>
      <c r="B95" s="373"/>
      <c r="C95" s="373"/>
      <c r="D95" s="329"/>
      <c r="E95" s="329"/>
      <c r="F95" s="329"/>
    </row>
    <row r="96" spans="1:6" ht="12.75">
      <c r="A96" s="350" t="s">
        <v>579</v>
      </c>
      <c r="B96" s="373"/>
      <c r="C96" s="373"/>
      <c r="D96" s="329"/>
      <c r="E96" s="329"/>
      <c r="F96" s="329"/>
    </row>
    <row r="97" spans="1:6" ht="12.75">
      <c r="A97" s="329"/>
      <c r="B97" s="373"/>
      <c r="C97" s="373"/>
      <c r="D97" s="329"/>
      <c r="E97" s="329"/>
      <c r="F97" s="329"/>
    </row>
    <row r="98" spans="1:7" ht="45">
      <c r="A98" s="357" t="s">
        <v>526</v>
      </c>
      <c r="B98" s="722" t="s">
        <v>36</v>
      </c>
      <c r="C98" s="722"/>
      <c r="D98" s="722"/>
      <c r="E98" s="357" t="s">
        <v>87</v>
      </c>
      <c r="F98" s="357" t="s">
        <v>198</v>
      </c>
      <c r="G98" s="357" t="s">
        <v>139</v>
      </c>
    </row>
    <row r="99" spans="1:7" ht="12.75">
      <c r="A99" s="374" t="s">
        <v>11</v>
      </c>
      <c r="B99" s="723" t="s">
        <v>633</v>
      </c>
      <c r="C99" s="723"/>
      <c r="D99" s="723"/>
      <c r="E99" s="362" t="s">
        <v>59</v>
      </c>
      <c r="F99" s="375">
        <v>3600000</v>
      </c>
      <c r="G99" s="421"/>
    </row>
    <row r="100" spans="1:7" ht="12.75">
      <c r="A100" s="374">
        <v>698</v>
      </c>
      <c r="B100" s="723" t="s">
        <v>580</v>
      </c>
      <c r="C100" s="723"/>
      <c r="D100" s="723"/>
      <c r="E100" s="362" t="s">
        <v>61</v>
      </c>
      <c r="F100" s="375">
        <v>600000</v>
      </c>
      <c r="G100" s="421"/>
    </row>
    <row r="101" spans="1:8" ht="12.75">
      <c r="A101" s="383" t="s">
        <v>11</v>
      </c>
      <c r="B101" s="724" t="s">
        <v>581</v>
      </c>
      <c r="C101" s="724"/>
      <c r="D101" s="724"/>
      <c r="E101" s="362" t="s">
        <v>582</v>
      </c>
      <c r="F101" s="384">
        <f>+F99/F100</f>
        <v>6</v>
      </c>
      <c r="G101" s="421"/>
      <c r="H101" s="420"/>
    </row>
    <row r="102" spans="1:8" ht="18.75" customHeight="1">
      <c r="A102" s="361" t="s">
        <v>11</v>
      </c>
      <c r="B102" s="723" t="s">
        <v>636</v>
      </c>
      <c r="C102" s="723"/>
      <c r="D102" s="723"/>
      <c r="E102" s="362" t="s">
        <v>141</v>
      </c>
      <c r="F102" s="364">
        <v>3</v>
      </c>
      <c r="G102" s="421"/>
      <c r="H102" s="419"/>
    </row>
    <row r="103" spans="1:8" ht="12.75">
      <c r="A103" s="361" t="s">
        <v>11</v>
      </c>
      <c r="B103" s="723" t="s">
        <v>583</v>
      </c>
      <c r="C103" s="723"/>
      <c r="D103" s="723"/>
      <c r="E103" s="362" t="s">
        <v>100</v>
      </c>
      <c r="F103" s="360">
        <v>100000</v>
      </c>
      <c r="G103" s="421"/>
      <c r="H103" s="420"/>
    </row>
    <row r="104" spans="1:8" ht="12.75">
      <c r="A104" s="361" t="s">
        <v>11</v>
      </c>
      <c r="B104" s="724" t="s">
        <v>637</v>
      </c>
      <c r="C104" s="724"/>
      <c r="D104" s="724"/>
      <c r="E104" s="362" t="s">
        <v>584</v>
      </c>
      <c r="F104" s="360">
        <f>IF(F101&gt;F102,((F103*F102)/F101),F103)</f>
        <v>50000</v>
      </c>
      <c r="G104" s="421"/>
      <c r="H104" s="420"/>
    </row>
    <row r="105" spans="1:7" ht="12.75">
      <c r="A105" s="385"/>
      <c r="B105" s="725"/>
      <c r="C105" s="725"/>
      <c r="D105" s="725"/>
      <c r="E105" s="379"/>
      <c r="F105" s="380"/>
      <c r="G105" s="421"/>
    </row>
    <row r="106" spans="1:7" ht="12.75">
      <c r="A106" s="374" t="s">
        <v>585</v>
      </c>
      <c r="B106" s="723" t="s">
        <v>586</v>
      </c>
      <c r="C106" s="723"/>
      <c r="D106" s="723"/>
      <c r="E106" s="362" t="s">
        <v>103</v>
      </c>
      <c r="F106" s="375">
        <f>+F103</f>
        <v>100000</v>
      </c>
      <c r="G106" s="421"/>
    </row>
    <row r="107" spans="1:7" ht="12.75">
      <c r="A107" s="358" t="s">
        <v>587</v>
      </c>
      <c r="B107" s="723" t="s">
        <v>588</v>
      </c>
      <c r="C107" s="723"/>
      <c r="D107" s="723"/>
      <c r="E107" s="362" t="s">
        <v>104</v>
      </c>
      <c r="F107" s="360">
        <v>0</v>
      </c>
      <c r="G107" s="421"/>
    </row>
    <row r="108" spans="1:7" ht="12.75">
      <c r="A108" s="361" t="s">
        <v>11</v>
      </c>
      <c r="B108" s="724" t="s">
        <v>589</v>
      </c>
      <c r="C108" s="724"/>
      <c r="D108" s="724"/>
      <c r="E108" s="362" t="s">
        <v>590</v>
      </c>
      <c r="F108" s="363">
        <f>+F106-F107</f>
        <v>100000</v>
      </c>
      <c r="G108" s="421"/>
    </row>
    <row r="109" spans="1:7" ht="12.75">
      <c r="A109" s="385"/>
      <c r="B109" s="725"/>
      <c r="C109" s="725"/>
      <c r="D109" s="725"/>
      <c r="E109" s="379"/>
      <c r="F109" s="380"/>
      <c r="G109" s="421"/>
    </row>
    <row r="110" spans="1:7" ht="21.75" customHeight="1">
      <c r="A110" s="357" t="s">
        <v>11</v>
      </c>
      <c r="B110" s="726" t="s">
        <v>638</v>
      </c>
      <c r="C110" s="726"/>
      <c r="D110" s="726"/>
      <c r="E110" s="371" t="s">
        <v>591</v>
      </c>
      <c r="F110" s="372">
        <f>IF((F108-F104)&lt;=0,0,(F108-F104))</f>
        <v>50000</v>
      </c>
      <c r="G110" s="421"/>
    </row>
    <row r="111" spans="1:6" ht="12.75">
      <c r="A111" s="329"/>
      <c r="B111" s="373"/>
      <c r="C111" s="373"/>
      <c r="D111" s="329"/>
      <c r="E111" s="329"/>
      <c r="F111" s="329"/>
    </row>
    <row r="112" spans="1:6" ht="12.75">
      <c r="A112" s="355" t="s">
        <v>592</v>
      </c>
      <c r="B112" s="373"/>
      <c r="C112" s="373"/>
      <c r="D112" s="329"/>
      <c r="E112" s="329"/>
      <c r="F112" s="329"/>
    </row>
    <row r="113" spans="1:6" ht="12.75">
      <c r="A113" s="350" t="s">
        <v>593</v>
      </c>
      <c r="B113" s="373"/>
      <c r="C113" s="373"/>
      <c r="D113" s="329"/>
      <c r="E113" s="329"/>
      <c r="F113" s="329"/>
    </row>
    <row r="114" spans="1:6" ht="12.75">
      <c r="A114" s="350"/>
      <c r="B114" s="373"/>
      <c r="C114" s="373"/>
      <c r="D114" s="329"/>
      <c r="E114" s="329"/>
      <c r="F114" s="329"/>
    </row>
    <row r="115" spans="1:7" ht="45">
      <c r="A115" s="357" t="s">
        <v>526</v>
      </c>
      <c r="B115" s="722" t="s">
        <v>36</v>
      </c>
      <c r="C115" s="722"/>
      <c r="D115" s="722"/>
      <c r="E115" s="357" t="s">
        <v>87</v>
      </c>
      <c r="F115" s="357" t="s">
        <v>198</v>
      </c>
      <c r="G115" s="357" t="s">
        <v>139</v>
      </c>
    </row>
    <row r="116" spans="1:7" ht="12.75">
      <c r="A116" s="374" t="s">
        <v>11</v>
      </c>
      <c r="B116" s="723" t="s">
        <v>594</v>
      </c>
      <c r="C116" s="723"/>
      <c r="D116" s="723"/>
      <c r="E116" s="359" t="s">
        <v>59</v>
      </c>
      <c r="F116" s="375">
        <v>100000</v>
      </c>
      <c r="G116" s="421"/>
    </row>
    <row r="117" spans="1:7" ht="12.75">
      <c r="A117" s="358" t="s">
        <v>595</v>
      </c>
      <c r="B117" s="723" t="s">
        <v>596</v>
      </c>
      <c r="C117" s="723"/>
      <c r="D117" s="723"/>
      <c r="E117" s="359" t="s">
        <v>61</v>
      </c>
      <c r="F117" s="360">
        <v>0</v>
      </c>
      <c r="G117" s="421"/>
    </row>
    <row r="118" spans="1:7" ht="12.75">
      <c r="A118" s="361" t="s">
        <v>11</v>
      </c>
      <c r="B118" s="724" t="s">
        <v>597</v>
      </c>
      <c r="C118" s="724"/>
      <c r="D118" s="724"/>
      <c r="E118" s="362" t="s">
        <v>563</v>
      </c>
      <c r="F118" s="365">
        <f>+F116+F117</f>
        <v>100000</v>
      </c>
      <c r="G118" s="421"/>
    </row>
    <row r="119" spans="1:7" ht="12.75">
      <c r="A119" s="361" t="s">
        <v>11</v>
      </c>
      <c r="B119" s="723" t="s">
        <v>640</v>
      </c>
      <c r="C119" s="723"/>
      <c r="D119" s="723"/>
      <c r="E119" s="359" t="s">
        <v>141</v>
      </c>
      <c r="F119" s="364">
        <v>0.05</v>
      </c>
      <c r="G119" s="421"/>
    </row>
    <row r="120" spans="1:7" ht="12.75">
      <c r="A120" s="361" t="s">
        <v>11</v>
      </c>
      <c r="B120" s="724" t="s">
        <v>598</v>
      </c>
      <c r="C120" s="724"/>
      <c r="D120" s="724"/>
      <c r="E120" s="362" t="s">
        <v>532</v>
      </c>
      <c r="F120" s="365">
        <f>+F118*F119</f>
        <v>5000</v>
      </c>
      <c r="G120" s="421"/>
    </row>
    <row r="121" spans="1:7" ht="12.75">
      <c r="A121" s="378"/>
      <c r="B121" s="725"/>
      <c r="C121" s="725"/>
      <c r="D121" s="725"/>
      <c r="E121" s="382"/>
      <c r="F121" s="380"/>
      <c r="G121" s="421"/>
    </row>
    <row r="122" spans="1:7" ht="12.75">
      <c r="A122" s="358" t="s">
        <v>595</v>
      </c>
      <c r="B122" s="723" t="s">
        <v>599</v>
      </c>
      <c r="C122" s="723"/>
      <c r="D122" s="723"/>
      <c r="E122" s="359" t="s">
        <v>157</v>
      </c>
      <c r="F122" s="360">
        <v>10000</v>
      </c>
      <c r="G122" s="421"/>
    </row>
    <row r="123" spans="1:7" ht="12.75">
      <c r="A123" s="358">
        <v>7237</v>
      </c>
      <c r="B123" s="723" t="s">
        <v>600</v>
      </c>
      <c r="C123" s="723"/>
      <c r="D123" s="723"/>
      <c r="E123" s="359" t="s">
        <v>103</v>
      </c>
      <c r="F123" s="360">
        <v>2000</v>
      </c>
      <c r="G123" s="421"/>
    </row>
    <row r="124" spans="1:7" ht="12.75">
      <c r="A124" s="361" t="s">
        <v>11</v>
      </c>
      <c r="B124" s="724" t="s">
        <v>601</v>
      </c>
      <c r="C124" s="724"/>
      <c r="D124" s="724"/>
      <c r="E124" s="362" t="s">
        <v>354</v>
      </c>
      <c r="F124" s="365">
        <f>+F122-F123</f>
        <v>8000</v>
      </c>
      <c r="G124" s="421"/>
    </row>
    <row r="125" spans="1:7" ht="12.75">
      <c r="A125" s="378"/>
      <c r="B125" s="725"/>
      <c r="C125" s="725"/>
      <c r="D125" s="725"/>
      <c r="E125" s="367"/>
      <c r="F125" s="380"/>
      <c r="G125" s="421"/>
    </row>
    <row r="126" spans="1:7" ht="12.75">
      <c r="A126" s="357" t="s">
        <v>11</v>
      </c>
      <c r="B126" s="726" t="s">
        <v>641</v>
      </c>
      <c r="C126" s="726"/>
      <c r="D126" s="726"/>
      <c r="E126" s="371" t="s">
        <v>536</v>
      </c>
      <c r="F126" s="372">
        <f>IF((F124-F120)&lt;=0,0,(F124-F120))</f>
        <v>3000</v>
      </c>
      <c r="G126" s="421"/>
    </row>
    <row r="127" spans="1:6" ht="12" customHeight="1">
      <c r="A127" s="329"/>
      <c r="B127" s="373"/>
      <c r="C127" s="373"/>
      <c r="D127" s="329"/>
      <c r="E127" s="329"/>
      <c r="F127" s="329"/>
    </row>
    <row r="128" spans="1:6" ht="12" customHeight="1">
      <c r="A128" s="355"/>
      <c r="B128" s="373"/>
      <c r="C128" s="373"/>
      <c r="D128" s="329"/>
      <c r="E128" s="329"/>
      <c r="F128" s="329"/>
    </row>
    <row r="129" spans="1:9" ht="12" customHeight="1">
      <c r="A129" s="355" t="s">
        <v>602</v>
      </c>
      <c r="F129" s="386"/>
      <c r="G129" s="386"/>
      <c r="H129" s="386"/>
      <c r="I129" s="386"/>
    </row>
    <row r="130" spans="1:9" ht="12" customHeight="1">
      <c r="A130" s="355" t="s">
        <v>603</v>
      </c>
      <c r="F130" s="386"/>
      <c r="G130" s="386"/>
      <c r="H130" s="386"/>
      <c r="I130" s="386"/>
    </row>
    <row r="131" spans="1:9" ht="12" customHeight="1">
      <c r="A131" s="387"/>
      <c r="B131" s="388"/>
      <c r="C131" s="388"/>
      <c r="D131" s="388"/>
      <c r="E131" s="388"/>
      <c r="F131" s="389"/>
      <c r="G131" s="389"/>
      <c r="H131" s="389"/>
      <c r="I131" s="389"/>
    </row>
    <row r="132" spans="1:9" ht="39" customHeight="1">
      <c r="A132" s="357" t="s">
        <v>526</v>
      </c>
      <c r="B132" s="727" t="s">
        <v>36</v>
      </c>
      <c r="C132" s="727"/>
      <c r="D132" s="727"/>
      <c r="E132" s="727"/>
      <c r="F132" s="390" t="s">
        <v>87</v>
      </c>
      <c r="G132" s="390" t="s">
        <v>198</v>
      </c>
      <c r="H132" s="357" t="s">
        <v>139</v>
      </c>
      <c r="I132" s="391"/>
    </row>
    <row r="133" spans="1:9" ht="12" customHeight="1">
      <c r="A133" s="392" t="s">
        <v>11</v>
      </c>
      <c r="B133" s="728" t="s">
        <v>632</v>
      </c>
      <c r="C133" s="729"/>
      <c r="D133" s="729"/>
      <c r="E133" s="730"/>
      <c r="F133" s="393" t="s">
        <v>604</v>
      </c>
      <c r="G133" s="394">
        <f>G134+G135</f>
        <v>10000</v>
      </c>
      <c r="H133" s="432"/>
      <c r="I133" s="731"/>
    </row>
    <row r="134" spans="1:9" ht="12" customHeight="1">
      <c r="A134" s="395"/>
      <c r="B134" s="728" t="s">
        <v>605</v>
      </c>
      <c r="C134" s="729"/>
      <c r="D134" s="729"/>
      <c r="E134" s="730"/>
      <c r="F134" s="393" t="s">
        <v>69</v>
      </c>
      <c r="G134" s="396">
        <v>5000</v>
      </c>
      <c r="H134" s="432"/>
      <c r="I134" s="731"/>
    </row>
    <row r="135" spans="1:9" ht="12" customHeight="1">
      <c r="A135" s="395"/>
      <c r="B135" s="728" t="s">
        <v>606</v>
      </c>
      <c r="C135" s="729"/>
      <c r="D135" s="729"/>
      <c r="E135" s="730"/>
      <c r="F135" s="393" t="s">
        <v>60</v>
      </c>
      <c r="G135" s="396">
        <v>5000</v>
      </c>
      <c r="H135" s="432"/>
      <c r="I135" s="731"/>
    </row>
    <row r="136" spans="1:9" ht="12" customHeight="1">
      <c r="A136" s="732"/>
      <c r="B136" s="733"/>
      <c r="C136" s="733"/>
      <c r="D136" s="733"/>
      <c r="E136" s="733"/>
      <c r="F136" s="733"/>
      <c r="G136" s="733"/>
      <c r="H136" s="733"/>
      <c r="I136" s="734"/>
    </row>
    <row r="137" spans="1:9" ht="12" customHeight="1">
      <c r="A137" s="395" t="s">
        <v>11</v>
      </c>
      <c r="B137" s="728" t="s">
        <v>644</v>
      </c>
      <c r="C137" s="729"/>
      <c r="D137" s="729"/>
      <c r="E137" s="730"/>
      <c r="F137" s="393" t="s">
        <v>71</v>
      </c>
      <c r="G137" s="397">
        <v>0.1</v>
      </c>
      <c r="H137" s="432"/>
      <c r="I137" s="731"/>
    </row>
    <row r="138" spans="1:9" ht="12" customHeight="1">
      <c r="A138" s="398" t="s">
        <v>11</v>
      </c>
      <c r="B138" s="735" t="s">
        <v>607</v>
      </c>
      <c r="C138" s="736"/>
      <c r="D138" s="736"/>
      <c r="E138" s="737"/>
      <c r="F138" s="399" t="s">
        <v>608</v>
      </c>
      <c r="G138" s="400">
        <f>G133*G137</f>
        <v>1000</v>
      </c>
      <c r="H138" s="432"/>
      <c r="I138" s="731"/>
    </row>
    <row r="139" spans="1:9" ht="12" customHeight="1">
      <c r="A139" s="395" t="s">
        <v>11</v>
      </c>
      <c r="B139" s="728" t="s">
        <v>645</v>
      </c>
      <c r="C139" s="729"/>
      <c r="D139" s="729"/>
      <c r="E139" s="730"/>
      <c r="F139" s="393" t="s">
        <v>73</v>
      </c>
      <c r="G139" s="394">
        <v>996</v>
      </c>
      <c r="H139" s="432"/>
      <c r="I139" s="731"/>
    </row>
    <row r="140" spans="1:9" ht="12" customHeight="1">
      <c r="A140" s="395" t="s">
        <v>11</v>
      </c>
      <c r="B140" s="735" t="s">
        <v>609</v>
      </c>
      <c r="C140" s="736"/>
      <c r="D140" s="736"/>
      <c r="E140" s="737"/>
      <c r="F140" s="399" t="s">
        <v>610</v>
      </c>
      <c r="G140" s="400">
        <f>G138-G139</f>
        <v>4</v>
      </c>
      <c r="H140" s="432"/>
      <c r="I140" s="731"/>
    </row>
    <row r="141" spans="1:9" ht="12" customHeight="1">
      <c r="A141" s="401"/>
      <c r="B141" s="402"/>
      <c r="C141" s="402"/>
      <c r="D141" s="402"/>
      <c r="E141" s="402"/>
      <c r="F141" s="403"/>
      <c r="G141" s="403"/>
      <c r="H141" s="403"/>
      <c r="I141" s="403"/>
    </row>
    <row r="142" spans="1:9" ht="12" customHeight="1">
      <c r="A142" s="401"/>
      <c r="B142" s="402"/>
      <c r="C142" s="402"/>
      <c r="D142" s="402"/>
      <c r="E142" s="402"/>
      <c r="F142" s="403"/>
      <c r="G142" s="403"/>
      <c r="H142" s="403"/>
      <c r="I142" s="403"/>
    </row>
    <row r="143" spans="1:9" ht="12" customHeight="1">
      <c r="A143" s="355" t="s">
        <v>611</v>
      </c>
      <c r="B143" s="402"/>
      <c r="C143" s="402"/>
      <c r="D143" s="402"/>
      <c r="E143" s="402"/>
      <c r="F143" s="403"/>
      <c r="G143" s="403"/>
      <c r="H143" s="403"/>
      <c r="I143" s="403"/>
    </row>
    <row r="144" spans="1:9" ht="12" customHeight="1">
      <c r="A144" s="355" t="s">
        <v>612</v>
      </c>
      <c r="B144" s="402"/>
      <c r="C144" s="402"/>
      <c r="D144" s="402"/>
      <c r="E144" s="402"/>
      <c r="F144" s="403"/>
      <c r="G144" s="403"/>
      <c r="H144" s="403"/>
      <c r="I144" s="403"/>
    </row>
    <row r="145" spans="1:9" ht="12" customHeight="1">
      <c r="A145" s="401"/>
      <c r="B145" s="402"/>
      <c r="C145" s="402"/>
      <c r="D145" s="402"/>
      <c r="E145" s="402"/>
      <c r="F145" s="403"/>
      <c r="G145" s="403"/>
      <c r="H145" s="403"/>
      <c r="I145" s="403"/>
    </row>
    <row r="146" spans="1:9" ht="42" customHeight="1">
      <c r="A146" s="357" t="s">
        <v>526</v>
      </c>
      <c r="B146" s="738" t="s">
        <v>36</v>
      </c>
      <c r="C146" s="739"/>
      <c r="D146" s="739"/>
      <c r="E146" s="740"/>
      <c r="F146" s="404" t="s">
        <v>87</v>
      </c>
      <c r="G146" s="390" t="s">
        <v>198</v>
      </c>
      <c r="H146" s="357" t="s">
        <v>139</v>
      </c>
      <c r="I146" s="391"/>
    </row>
    <row r="147" spans="1:9" ht="12" customHeight="1">
      <c r="A147" s="398" t="s">
        <v>11</v>
      </c>
      <c r="B147" s="728" t="s">
        <v>613</v>
      </c>
      <c r="C147" s="729"/>
      <c r="D147" s="729"/>
      <c r="E147" s="730"/>
      <c r="F147" s="405" t="s">
        <v>69</v>
      </c>
      <c r="G147" s="400">
        <v>500</v>
      </c>
      <c r="H147" s="433"/>
      <c r="I147" s="741"/>
    </row>
    <row r="148" spans="1:9" ht="12" customHeight="1">
      <c r="A148" s="398" t="s">
        <v>11</v>
      </c>
      <c r="B148" s="728" t="s">
        <v>614</v>
      </c>
      <c r="C148" s="729"/>
      <c r="D148" s="729"/>
      <c r="E148" s="730"/>
      <c r="F148" s="405" t="s">
        <v>60</v>
      </c>
      <c r="G148" s="397">
        <v>0.01</v>
      </c>
      <c r="H148" s="433"/>
      <c r="I148" s="741"/>
    </row>
    <row r="149" spans="1:9" ht="24" customHeight="1">
      <c r="A149" s="398" t="s">
        <v>11</v>
      </c>
      <c r="B149" s="735" t="s">
        <v>615</v>
      </c>
      <c r="C149" s="736"/>
      <c r="D149" s="736"/>
      <c r="E149" s="737"/>
      <c r="F149" s="406" t="s">
        <v>616</v>
      </c>
      <c r="G149" s="400">
        <f>IF(G140&lt;=0,0,(G147*G148))</f>
        <v>5</v>
      </c>
      <c r="H149" s="433"/>
      <c r="I149" s="741"/>
    </row>
    <row r="150" spans="1:9" ht="12" customHeight="1">
      <c r="A150" s="398" t="s">
        <v>11</v>
      </c>
      <c r="B150" s="728" t="s">
        <v>617</v>
      </c>
      <c r="C150" s="729"/>
      <c r="D150" s="729"/>
      <c r="E150" s="730"/>
      <c r="F150" s="405" t="s">
        <v>72</v>
      </c>
      <c r="G150" s="407">
        <f>IF(OR((G149=0),(G149&lt;G140)),0,(G149-G140))</f>
        <v>1</v>
      </c>
      <c r="H150" s="433"/>
      <c r="I150" s="741"/>
    </row>
    <row r="151" spans="1:9" ht="12" customHeight="1">
      <c r="A151" s="398" t="s">
        <v>11</v>
      </c>
      <c r="B151" s="735" t="s">
        <v>618</v>
      </c>
      <c r="C151" s="736"/>
      <c r="D151" s="736"/>
      <c r="E151" s="737"/>
      <c r="F151" s="406" t="s">
        <v>619</v>
      </c>
      <c r="G151" s="400">
        <f>+G149-G150</f>
        <v>4</v>
      </c>
      <c r="H151" s="433"/>
      <c r="I151" s="741"/>
    </row>
    <row r="152" spans="1:9" ht="12" customHeight="1">
      <c r="A152" s="408"/>
      <c r="B152" s="409"/>
      <c r="C152" s="409"/>
      <c r="D152" s="409"/>
      <c r="E152" s="409"/>
      <c r="F152" s="409"/>
      <c r="G152" s="410"/>
      <c r="H152" s="434"/>
      <c r="I152" s="411"/>
    </row>
    <row r="153" spans="1:9" ht="12" customHeight="1">
      <c r="A153" s="395">
        <v>7113</v>
      </c>
      <c r="B153" s="728" t="s">
        <v>202</v>
      </c>
      <c r="C153" s="729"/>
      <c r="D153" s="729"/>
      <c r="E153" s="730"/>
      <c r="F153" s="405" t="s">
        <v>83</v>
      </c>
      <c r="G153" s="396">
        <v>5</v>
      </c>
      <c r="H153" s="432"/>
      <c r="I153" s="731"/>
    </row>
    <row r="154" spans="1:9" ht="18" customHeight="1">
      <c r="A154" s="395">
        <v>7114</v>
      </c>
      <c r="B154" s="728" t="s">
        <v>203</v>
      </c>
      <c r="C154" s="729"/>
      <c r="D154" s="729"/>
      <c r="E154" s="730"/>
      <c r="F154" s="405" t="s">
        <v>620</v>
      </c>
      <c r="G154" s="396">
        <v>0</v>
      </c>
      <c r="H154" s="432"/>
      <c r="I154" s="731"/>
    </row>
    <row r="155" spans="1:9" ht="21" customHeight="1">
      <c r="A155" s="398" t="s">
        <v>11</v>
      </c>
      <c r="B155" s="735" t="s">
        <v>621</v>
      </c>
      <c r="C155" s="736"/>
      <c r="D155" s="736"/>
      <c r="E155" s="737"/>
      <c r="F155" s="406" t="s">
        <v>622</v>
      </c>
      <c r="G155" s="400">
        <f>+G153-G154</f>
        <v>5</v>
      </c>
      <c r="H155" s="432"/>
      <c r="I155" s="731"/>
    </row>
    <row r="156" spans="1:9" ht="12" customHeight="1">
      <c r="A156" s="412"/>
      <c r="B156" s="413"/>
      <c r="C156" s="413"/>
      <c r="D156" s="413"/>
      <c r="E156" s="413"/>
      <c r="F156" s="414"/>
      <c r="G156" s="415"/>
      <c r="H156" s="435"/>
      <c r="I156" s="389"/>
    </row>
    <row r="157" spans="1:9" ht="25.5" customHeight="1">
      <c r="A157" s="390" t="s">
        <v>11</v>
      </c>
      <c r="B157" s="747" t="s">
        <v>631</v>
      </c>
      <c r="C157" s="748"/>
      <c r="D157" s="748"/>
      <c r="E157" s="749"/>
      <c r="F157" s="416" t="s">
        <v>623</v>
      </c>
      <c r="G157" s="417">
        <f>+G155-G151</f>
        <v>1</v>
      </c>
      <c r="H157" s="433"/>
      <c r="I157" s="418"/>
    </row>
    <row r="158" spans="1:9" ht="12" customHeight="1">
      <c r="A158" s="387"/>
      <c r="B158" s="388"/>
      <c r="C158" s="388"/>
      <c r="D158" s="388"/>
      <c r="E158" s="388"/>
      <c r="F158" s="389"/>
      <c r="G158" s="389"/>
      <c r="H158" s="389"/>
      <c r="I158" s="389"/>
    </row>
    <row r="159" spans="1:9" ht="12" customHeight="1">
      <c r="A159" s="387"/>
      <c r="B159" s="388"/>
      <c r="C159" s="388"/>
      <c r="D159" s="388"/>
      <c r="E159" s="388"/>
      <c r="F159" s="389"/>
      <c r="G159" s="389"/>
      <c r="H159" s="389"/>
      <c r="I159" s="389"/>
    </row>
    <row r="161" spans="1:9" ht="12.75" customHeight="1">
      <c r="A161" s="742" t="s">
        <v>37</v>
      </c>
      <c r="B161" s="743"/>
      <c r="C161" s="743"/>
      <c r="D161" s="743"/>
      <c r="E161" s="743"/>
      <c r="F161" s="743"/>
      <c r="G161" s="743"/>
      <c r="H161" s="743"/>
      <c r="I161" s="386"/>
    </row>
    <row r="162" spans="1:9" ht="12.75">
      <c r="A162" s="744" t="s">
        <v>624</v>
      </c>
      <c r="B162" s="745"/>
      <c r="C162" s="745"/>
      <c r="D162" s="745"/>
      <c r="E162" s="745"/>
      <c r="F162" s="745"/>
      <c r="G162" s="745"/>
      <c r="H162" s="746"/>
      <c r="I162" s="386"/>
    </row>
    <row r="163" spans="1:9" ht="12.75">
      <c r="A163" s="750" t="s">
        <v>625</v>
      </c>
      <c r="B163" s="751"/>
      <c r="C163" s="751"/>
      <c r="D163" s="751"/>
      <c r="E163" s="751"/>
      <c r="F163" s="751"/>
      <c r="G163" s="751"/>
      <c r="H163" s="752"/>
      <c r="I163" s="386"/>
    </row>
    <row r="164" spans="1:9" ht="33" customHeight="1">
      <c r="A164" s="750" t="s">
        <v>626</v>
      </c>
      <c r="B164" s="751"/>
      <c r="C164" s="751"/>
      <c r="D164" s="751"/>
      <c r="E164" s="751"/>
      <c r="F164" s="751"/>
      <c r="G164" s="751"/>
      <c r="H164" s="752"/>
      <c r="I164" s="386"/>
    </row>
    <row r="165" spans="1:9" ht="22.5" customHeight="1">
      <c r="A165" s="750" t="s">
        <v>627</v>
      </c>
      <c r="B165" s="751"/>
      <c r="C165" s="751"/>
      <c r="D165" s="751"/>
      <c r="E165" s="751"/>
      <c r="F165" s="751"/>
      <c r="G165" s="751"/>
      <c r="H165" s="752"/>
      <c r="I165" s="386"/>
    </row>
    <row r="166" spans="1:9" ht="12.75" customHeight="1">
      <c r="A166" s="750" t="s">
        <v>628</v>
      </c>
      <c r="B166" s="751"/>
      <c r="C166" s="751"/>
      <c r="D166" s="751"/>
      <c r="E166" s="751"/>
      <c r="F166" s="751"/>
      <c r="G166" s="751"/>
      <c r="H166" s="752"/>
      <c r="I166" s="386"/>
    </row>
    <row r="167" spans="1:9" ht="28.5" customHeight="1">
      <c r="A167" s="750" t="s">
        <v>629</v>
      </c>
      <c r="B167" s="751"/>
      <c r="C167" s="751"/>
      <c r="D167" s="751"/>
      <c r="E167" s="751"/>
      <c r="F167" s="751"/>
      <c r="G167" s="751"/>
      <c r="H167" s="752"/>
      <c r="I167" s="386"/>
    </row>
    <row r="168" spans="1:9" ht="21.75" customHeight="1">
      <c r="A168" s="750" t="s">
        <v>634</v>
      </c>
      <c r="B168" s="751"/>
      <c r="C168" s="751"/>
      <c r="D168" s="751"/>
      <c r="E168" s="751"/>
      <c r="F168" s="751"/>
      <c r="G168" s="751"/>
      <c r="H168" s="752"/>
      <c r="I168" s="386"/>
    </row>
    <row r="169" spans="1:9" ht="12.75" customHeight="1">
      <c r="A169" s="750" t="s">
        <v>630</v>
      </c>
      <c r="B169" s="751"/>
      <c r="C169" s="751"/>
      <c r="D169" s="751"/>
      <c r="E169" s="751"/>
      <c r="F169" s="751"/>
      <c r="G169" s="751"/>
      <c r="H169" s="752"/>
      <c r="I169" s="386"/>
    </row>
    <row r="170" spans="1:9" ht="24" customHeight="1">
      <c r="A170" s="750" t="s">
        <v>635</v>
      </c>
      <c r="B170" s="751"/>
      <c r="C170" s="751"/>
      <c r="D170" s="751"/>
      <c r="E170" s="751"/>
      <c r="F170" s="751"/>
      <c r="G170" s="751"/>
      <c r="H170" s="752"/>
      <c r="I170" s="386"/>
    </row>
    <row r="171" spans="1:9" ht="45" customHeight="1">
      <c r="A171" s="750" t="s">
        <v>642</v>
      </c>
      <c r="B171" s="751"/>
      <c r="C171" s="751"/>
      <c r="D171" s="751"/>
      <c r="E171" s="751"/>
      <c r="F171" s="751"/>
      <c r="G171" s="751"/>
      <c r="H171" s="752"/>
      <c r="I171" s="386"/>
    </row>
    <row r="172" spans="1:9" ht="36" customHeight="1">
      <c r="A172" s="750" t="s">
        <v>643</v>
      </c>
      <c r="B172" s="751"/>
      <c r="C172" s="751"/>
      <c r="D172" s="751"/>
      <c r="E172" s="751"/>
      <c r="F172" s="751"/>
      <c r="G172" s="751"/>
      <c r="H172" s="752"/>
      <c r="I172" s="386"/>
    </row>
    <row r="173" spans="1:9" ht="27.75" customHeight="1">
      <c r="A173" s="750" t="s">
        <v>639</v>
      </c>
      <c r="B173" s="751"/>
      <c r="C173" s="751"/>
      <c r="D173" s="751"/>
      <c r="E173" s="751"/>
      <c r="F173" s="751"/>
      <c r="G173" s="751"/>
      <c r="H173" s="752"/>
      <c r="I173" s="386"/>
    </row>
    <row r="174" spans="1:9" ht="12.75">
      <c r="A174" s="750" t="s">
        <v>646</v>
      </c>
      <c r="B174" s="751"/>
      <c r="C174" s="751"/>
      <c r="D174" s="751"/>
      <c r="E174" s="751"/>
      <c r="F174" s="751"/>
      <c r="G174" s="751"/>
      <c r="H174" s="752"/>
      <c r="I174" s="386"/>
    </row>
    <row r="175" spans="1:9" ht="14.25" customHeight="1">
      <c r="A175" s="750" t="s">
        <v>647</v>
      </c>
      <c r="B175" s="751"/>
      <c r="C175" s="751"/>
      <c r="D175" s="751"/>
      <c r="E175" s="751"/>
      <c r="F175" s="751"/>
      <c r="G175" s="751"/>
      <c r="H175" s="752"/>
      <c r="I175" s="386"/>
    </row>
    <row r="176" spans="1:9" ht="18" customHeight="1">
      <c r="A176" s="750" t="s">
        <v>648</v>
      </c>
      <c r="B176" s="751"/>
      <c r="C176" s="751"/>
      <c r="D176" s="751"/>
      <c r="E176" s="751"/>
      <c r="F176" s="751"/>
      <c r="G176" s="751"/>
      <c r="H176" s="752"/>
      <c r="I176" s="386"/>
    </row>
    <row r="178" spans="6:9" ht="12.75">
      <c r="F178" s="386"/>
      <c r="G178" s="386"/>
      <c r="H178" s="386"/>
      <c r="I178" s="386"/>
    </row>
    <row r="179" spans="6:9" ht="12.75">
      <c r="F179" s="386"/>
      <c r="G179" s="386"/>
      <c r="H179" s="386"/>
      <c r="I179" s="386"/>
    </row>
    <row r="180" spans="1:9" ht="12.75" customHeight="1">
      <c r="A180" s="713" t="s">
        <v>749</v>
      </c>
      <c r="B180" s="714"/>
      <c r="C180" s="714"/>
      <c r="D180" s="714"/>
      <c r="E180" s="714"/>
      <c r="F180" s="714"/>
      <c r="G180" s="714"/>
      <c r="H180" s="715"/>
      <c r="I180" s="498"/>
    </row>
    <row r="181" spans="1:9" ht="12.75">
      <c r="A181" s="716"/>
      <c r="B181" s="717"/>
      <c r="C181" s="717"/>
      <c r="D181" s="717"/>
      <c r="E181" s="717"/>
      <c r="F181" s="717"/>
      <c r="G181" s="717"/>
      <c r="H181" s="718"/>
      <c r="I181" s="498"/>
    </row>
    <row r="182" spans="1:9" ht="12.75">
      <c r="A182" s="716"/>
      <c r="B182" s="717"/>
      <c r="C182" s="717"/>
      <c r="D182" s="717"/>
      <c r="E182" s="717"/>
      <c r="F182" s="717"/>
      <c r="G182" s="717"/>
      <c r="H182" s="718"/>
      <c r="I182" s="498"/>
    </row>
    <row r="183" spans="1:9" ht="12.75">
      <c r="A183" s="719"/>
      <c r="B183" s="720"/>
      <c r="C183" s="720"/>
      <c r="D183" s="720"/>
      <c r="E183" s="720"/>
      <c r="F183" s="720"/>
      <c r="G183" s="720"/>
      <c r="H183" s="721"/>
      <c r="I183" s="498"/>
    </row>
  </sheetData>
  <sheetProtection/>
  <mergeCells count="129">
    <mergeCell ref="A172:H172"/>
    <mergeCell ref="A173:H173"/>
    <mergeCell ref="A176:H176"/>
    <mergeCell ref="A174:H174"/>
    <mergeCell ref="A175:H175"/>
    <mergeCell ref="A169:H169"/>
    <mergeCell ref="A170:H170"/>
    <mergeCell ref="A171:H171"/>
    <mergeCell ref="A163:H163"/>
    <mergeCell ref="A164:H164"/>
    <mergeCell ref="A165:H165"/>
    <mergeCell ref="A166:H166"/>
    <mergeCell ref="A167:H167"/>
    <mergeCell ref="A168:H168"/>
    <mergeCell ref="A161:H161"/>
    <mergeCell ref="A162:H162"/>
    <mergeCell ref="B153:E153"/>
    <mergeCell ref="I153:I155"/>
    <mergeCell ref="B154:E154"/>
    <mergeCell ref="B155:E155"/>
    <mergeCell ref="B157:E157"/>
    <mergeCell ref="B146:E146"/>
    <mergeCell ref="B147:E147"/>
    <mergeCell ref="I147:I151"/>
    <mergeCell ref="B148:E148"/>
    <mergeCell ref="B149:E149"/>
    <mergeCell ref="B150:E150"/>
    <mergeCell ref="B151:E151"/>
    <mergeCell ref="B133:E133"/>
    <mergeCell ref="I133:I135"/>
    <mergeCell ref="B134:E134"/>
    <mergeCell ref="B135:E135"/>
    <mergeCell ref="A136:I136"/>
    <mergeCell ref="B137:E137"/>
    <mergeCell ref="I137:I140"/>
    <mergeCell ref="B138:E138"/>
    <mergeCell ref="B139:E139"/>
    <mergeCell ref="B140:E140"/>
    <mergeCell ref="B122:D122"/>
    <mergeCell ref="B123:D123"/>
    <mergeCell ref="B124:D124"/>
    <mergeCell ref="B125:D125"/>
    <mergeCell ref="B126:D126"/>
    <mergeCell ref="B132:E132"/>
    <mergeCell ref="B116:D116"/>
    <mergeCell ref="B117:D117"/>
    <mergeCell ref="B118:D118"/>
    <mergeCell ref="B119:D119"/>
    <mergeCell ref="B120:D120"/>
    <mergeCell ref="B121:D121"/>
    <mergeCell ref="B106:D106"/>
    <mergeCell ref="B107:D107"/>
    <mergeCell ref="B108:D108"/>
    <mergeCell ref="B109:D109"/>
    <mergeCell ref="B110:D110"/>
    <mergeCell ref="B115:D115"/>
    <mergeCell ref="B100:D100"/>
    <mergeCell ref="B101:D101"/>
    <mergeCell ref="B102:D102"/>
    <mergeCell ref="B103:D103"/>
    <mergeCell ref="B104:D104"/>
    <mergeCell ref="B105:D105"/>
    <mergeCell ref="B86:D86"/>
    <mergeCell ref="B87:D87"/>
    <mergeCell ref="B88:D88"/>
    <mergeCell ref="B98:D98"/>
    <mergeCell ref="B99:D99"/>
    <mergeCell ref="B89:D89"/>
    <mergeCell ref="B90:D90"/>
    <mergeCell ref="B91:D91"/>
    <mergeCell ref="B92:D92"/>
    <mergeCell ref="B80:D80"/>
    <mergeCell ref="B81:D81"/>
    <mergeCell ref="B82:D82"/>
    <mergeCell ref="B83:D83"/>
    <mergeCell ref="B84:D84"/>
    <mergeCell ref="B85:D85"/>
    <mergeCell ref="B74:D74"/>
    <mergeCell ref="B75:D75"/>
    <mergeCell ref="B76:D76"/>
    <mergeCell ref="B77:D77"/>
    <mergeCell ref="B78:D78"/>
    <mergeCell ref="B79:D79"/>
    <mergeCell ref="B63:D63"/>
    <mergeCell ref="B64:D64"/>
    <mergeCell ref="B65:D65"/>
    <mergeCell ref="B66:D66"/>
    <mergeCell ref="B67:D67"/>
    <mergeCell ref="B73:D73"/>
    <mergeCell ref="B57:D57"/>
    <mergeCell ref="B58:D58"/>
    <mergeCell ref="B59:D59"/>
    <mergeCell ref="B60:D60"/>
    <mergeCell ref="B61:D61"/>
    <mergeCell ref="B62:D62"/>
    <mergeCell ref="B46:D46"/>
    <mergeCell ref="B47:D47"/>
    <mergeCell ref="B48:D48"/>
    <mergeCell ref="B49:D49"/>
    <mergeCell ref="B50:D50"/>
    <mergeCell ref="B56:D56"/>
    <mergeCell ref="B40:D40"/>
    <mergeCell ref="B41:D41"/>
    <mergeCell ref="B42:D42"/>
    <mergeCell ref="B43:D43"/>
    <mergeCell ref="B44:D44"/>
    <mergeCell ref="B45:D45"/>
    <mergeCell ref="B34:D34"/>
    <mergeCell ref="B35:D35"/>
    <mergeCell ref="B36:D36"/>
    <mergeCell ref="B37:D37"/>
    <mergeCell ref="B38:D38"/>
    <mergeCell ref="B39:D39"/>
    <mergeCell ref="B23:D23"/>
    <mergeCell ref="B24:D24"/>
    <mergeCell ref="B25:D25"/>
    <mergeCell ref="B31:D31"/>
    <mergeCell ref="B32:D32"/>
    <mergeCell ref="B33:D33"/>
    <mergeCell ref="A180:H183"/>
    <mergeCell ref="B14:D14"/>
    <mergeCell ref="B15:D15"/>
    <mergeCell ref="B16:D16"/>
    <mergeCell ref="B17:D17"/>
    <mergeCell ref="B18:D18"/>
    <mergeCell ref="B19:D19"/>
    <mergeCell ref="B20:D20"/>
    <mergeCell ref="B21:D21"/>
    <mergeCell ref="B22:D22"/>
  </mergeCells>
  <hyperlinks>
    <hyperlink ref="F1" location="Índice_Anexos_ICT!A1" display="Índice"/>
  </hyperlink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rgb="FF92D050"/>
  </sheetPr>
  <dimension ref="A1:AP105"/>
  <sheetViews>
    <sheetView zoomScale="129" zoomScaleNormal="129" zoomScalePageLayoutView="0" workbookViewId="0" topLeftCell="A72">
      <selection activeCell="A27" sqref="A27"/>
    </sheetView>
  </sheetViews>
  <sheetFormatPr defaultColWidth="8.8515625" defaultRowHeight="12.75"/>
  <cols>
    <col min="1" max="1" width="11.57421875" style="21" customWidth="1"/>
    <col min="2" max="3" width="13.7109375" style="21" customWidth="1"/>
    <col min="4" max="4" width="11.57421875" style="21" customWidth="1"/>
    <col min="5" max="5" width="17.140625" style="21" customWidth="1"/>
    <col min="6" max="6" width="11.57421875" style="21" customWidth="1"/>
    <col min="7" max="7" width="11.00390625" style="21" customWidth="1"/>
    <col min="8" max="8" width="15.8515625" style="21" customWidth="1"/>
    <col min="9" max="10" width="13.28125" style="21" customWidth="1"/>
    <col min="11" max="11" width="10.7109375" style="21" customWidth="1"/>
    <col min="12" max="12" width="12.00390625" style="21" customWidth="1"/>
    <col min="13" max="13" width="13.57421875" style="21" customWidth="1"/>
    <col min="14" max="14" width="11.140625" style="21" customWidth="1"/>
    <col min="15" max="15" width="11.28125" style="21" customWidth="1"/>
    <col min="16" max="16" width="11.57421875" style="21" customWidth="1"/>
    <col min="17" max="17" width="14.421875" style="21" customWidth="1"/>
    <col min="18" max="18" width="14.8515625" style="21" customWidth="1"/>
    <col min="19" max="19" width="13.8515625" style="21" customWidth="1"/>
    <col min="20" max="21" width="13.57421875" style="21" customWidth="1"/>
    <col min="22" max="23" width="13.7109375" style="21" customWidth="1"/>
    <col min="24" max="24" width="12.57421875" style="21" customWidth="1"/>
    <col min="25" max="25" width="12.28125" style="21" customWidth="1"/>
    <col min="26" max="26" width="12.8515625" style="21" customWidth="1"/>
    <col min="27" max="27" width="11.421875" style="21" customWidth="1"/>
    <col min="28" max="29" width="9.7109375" style="21" customWidth="1"/>
    <col min="30" max="30" width="9.57421875" style="21" customWidth="1"/>
    <col min="31" max="31" width="9.8515625" style="21" customWidth="1"/>
    <col min="32" max="32" width="10.57421875" style="21" customWidth="1"/>
    <col min="33" max="34" width="9.00390625" style="21" customWidth="1"/>
    <col min="35" max="16384" width="8.8515625" style="2" customWidth="1"/>
  </cols>
  <sheetData>
    <row r="1" spans="1:12" ht="12.75">
      <c r="A1" s="3" t="s">
        <v>33</v>
      </c>
      <c r="B1" s="3"/>
      <c r="C1" s="3"/>
      <c r="D1" s="3"/>
      <c r="E1" s="20"/>
      <c r="F1" s="20"/>
      <c r="G1" s="20"/>
      <c r="H1" s="20"/>
      <c r="I1" s="20"/>
      <c r="J1" s="41" t="s">
        <v>34</v>
      </c>
      <c r="K1" s="20"/>
      <c r="L1" s="40"/>
    </row>
    <row r="2" spans="1:12" ht="12.75">
      <c r="A2" s="4"/>
      <c r="B2" s="5"/>
      <c r="C2" s="5"/>
      <c r="D2" s="5"/>
      <c r="E2" s="20"/>
      <c r="F2" s="20"/>
      <c r="G2" s="20"/>
      <c r="H2" s="20"/>
      <c r="I2" s="20"/>
      <c r="J2" s="20"/>
      <c r="K2" s="20"/>
      <c r="L2" s="20"/>
    </row>
    <row r="3" spans="1:12" ht="12.75">
      <c r="A3" s="3" t="s">
        <v>1</v>
      </c>
      <c r="B3" s="3"/>
      <c r="C3" s="6" t="s">
        <v>2</v>
      </c>
      <c r="D3" s="1"/>
      <c r="E3" s="20"/>
      <c r="F3" s="166"/>
      <c r="G3" s="20"/>
      <c r="H3" s="20"/>
      <c r="I3" s="20"/>
      <c r="J3" s="20"/>
      <c r="K3" s="20"/>
      <c r="L3" s="40"/>
    </row>
    <row r="4" spans="1:12" ht="12.75">
      <c r="A4" s="3" t="s">
        <v>3</v>
      </c>
      <c r="B4" s="3"/>
      <c r="C4" s="6" t="s">
        <v>4</v>
      </c>
      <c r="D4" s="1"/>
      <c r="E4" s="20"/>
      <c r="F4" s="202"/>
      <c r="G4" s="20"/>
      <c r="H4" s="20"/>
      <c r="I4" s="20"/>
      <c r="J4" s="20"/>
      <c r="K4" s="20"/>
      <c r="L4" s="40"/>
    </row>
    <row r="5" spans="1:12" ht="12.75">
      <c r="A5" s="3" t="s">
        <v>308</v>
      </c>
      <c r="B5" s="3"/>
      <c r="C5" s="203">
        <v>2022</v>
      </c>
      <c r="D5" s="1"/>
      <c r="E5" s="20"/>
      <c r="F5" s="20"/>
      <c r="G5" s="20"/>
      <c r="H5" s="20"/>
      <c r="I5" s="20"/>
      <c r="J5" s="20"/>
      <c r="K5" s="20"/>
      <c r="L5" s="40"/>
    </row>
    <row r="6" spans="1:12" ht="12.75">
      <c r="A6" s="4"/>
      <c r="B6" s="5"/>
      <c r="C6" s="5"/>
      <c r="D6" s="1"/>
      <c r="E6" s="20"/>
      <c r="F6" s="20"/>
      <c r="G6" s="20"/>
      <c r="H6" s="20"/>
      <c r="I6" s="20"/>
      <c r="J6" s="20"/>
      <c r="K6" s="20"/>
      <c r="L6" s="20"/>
    </row>
    <row r="7" spans="1:12" ht="12.75">
      <c r="A7" s="3" t="s">
        <v>715</v>
      </c>
      <c r="B7" s="5"/>
      <c r="C7" s="5"/>
      <c r="D7" s="5"/>
      <c r="E7" s="20"/>
      <c r="F7" s="20"/>
      <c r="G7" s="20"/>
      <c r="H7" s="20"/>
      <c r="I7" s="20"/>
      <c r="J7" s="20"/>
      <c r="K7" s="20"/>
      <c r="L7" s="20"/>
    </row>
    <row r="8" spans="1:12" ht="12.75">
      <c r="A8" s="222" t="s">
        <v>404</v>
      </c>
      <c r="B8" s="3"/>
      <c r="C8" s="3"/>
      <c r="D8" s="3"/>
      <c r="E8" s="20"/>
      <c r="F8" s="20"/>
      <c r="G8" s="20"/>
      <c r="H8" s="20"/>
      <c r="I8" s="20"/>
      <c r="J8" s="20"/>
      <c r="K8" s="20"/>
      <c r="L8" s="40"/>
    </row>
    <row r="9" spans="1:12" ht="12.75">
      <c r="A9" s="163" t="s">
        <v>405</v>
      </c>
      <c r="B9" s="3"/>
      <c r="C9" s="3"/>
      <c r="D9" s="3"/>
      <c r="E9" s="20"/>
      <c r="F9" s="20"/>
      <c r="G9" s="20"/>
      <c r="H9" s="20"/>
      <c r="I9" s="20"/>
      <c r="J9" s="20"/>
      <c r="K9" s="20"/>
      <c r="L9" s="40"/>
    </row>
    <row r="10" spans="1:12" ht="12.75">
      <c r="A10" s="4"/>
      <c r="B10" s="3"/>
      <c r="C10" s="3"/>
      <c r="D10" s="3"/>
      <c r="E10" s="20"/>
      <c r="F10" s="20"/>
      <c r="G10" s="20"/>
      <c r="H10" s="20"/>
      <c r="I10" s="20"/>
      <c r="J10" s="20"/>
      <c r="K10" s="20"/>
      <c r="L10" s="40"/>
    </row>
    <row r="11" spans="1:12" ht="12.75">
      <c r="A11" s="95" t="s">
        <v>364</v>
      </c>
      <c r="B11" s="3"/>
      <c r="C11" s="3"/>
      <c r="D11" s="3"/>
      <c r="E11" s="20"/>
      <c r="F11" s="20"/>
      <c r="G11" s="20"/>
      <c r="H11" s="20"/>
      <c r="I11" s="20"/>
      <c r="J11" s="20"/>
      <c r="K11" s="20"/>
      <c r="L11" s="40"/>
    </row>
    <row r="12" spans="1:12" ht="12.75">
      <c r="A12" s="4"/>
      <c r="B12" s="3"/>
      <c r="C12" s="3"/>
      <c r="D12" s="3"/>
      <c r="E12" s="20"/>
      <c r="F12" s="20"/>
      <c r="G12" s="20"/>
      <c r="H12" s="20"/>
      <c r="I12" s="20"/>
      <c r="J12" s="20"/>
      <c r="K12" s="20"/>
      <c r="L12" s="40"/>
    </row>
    <row r="13" spans="1:12" ht="12.75">
      <c r="A13" s="223" t="s">
        <v>504</v>
      </c>
      <c r="B13" s="199"/>
      <c r="C13" s="199"/>
      <c r="D13" s="199"/>
      <c r="E13" s="185"/>
      <c r="F13" s="185"/>
      <c r="G13" s="20"/>
      <c r="H13" s="20"/>
      <c r="I13" s="20"/>
      <c r="J13" s="20"/>
      <c r="K13" s="20"/>
      <c r="L13" s="20"/>
    </row>
    <row r="14" spans="1:14" ht="12.75">
      <c r="A14" s="103"/>
      <c r="B14" s="75"/>
      <c r="C14" s="75"/>
      <c r="D14" s="75"/>
      <c r="E14" s="75"/>
      <c r="F14" s="75"/>
      <c r="G14" s="75"/>
      <c r="H14" s="75"/>
      <c r="I14" s="75"/>
      <c r="J14" s="75"/>
      <c r="K14" s="75"/>
      <c r="L14" s="75"/>
      <c r="N14" s="186"/>
    </row>
    <row r="15" spans="1:32" ht="12" customHeight="1">
      <c r="A15" s="558" t="s">
        <v>206</v>
      </c>
      <c r="B15" s="558" t="s">
        <v>57</v>
      </c>
      <c r="C15" s="574" t="s">
        <v>199</v>
      </c>
      <c r="D15" s="760" t="s">
        <v>303</v>
      </c>
      <c r="E15" s="761" t="s">
        <v>356</v>
      </c>
      <c r="F15" s="762"/>
      <c r="G15" s="762"/>
      <c r="H15" s="762"/>
      <c r="I15" s="762"/>
      <c r="J15" s="762"/>
      <c r="K15" s="762"/>
      <c r="L15" s="762"/>
      <c r="M15" s="763"/>
      <c r="N15" s="767" t="s">
        <v>361</v>
      </c>
      <c r="O15" s="767"/>
      <c r="P15" s="753" t="s">
        <v>394</v>
      </c>
      <c r="Q15" s="753" t="s">
        <v>210</v>
      </c>
      <c r="R15" s="753" t="s">
        <v>211</v>
      </c>
      <c r="S15" s="753" t="s">
        <v>357</v>
      </c>
      <c r="T15" s="753" t="s">
        <v>304</v>
      </c>
      <c r="U15" s="753" t="s">
        <v>208</v>
      </c>
      <c r="V15" s="753" t="s">
        <v>209</v>
      </c>
      <c r="W15" s="335"/>
      <c r="X15" s="753" t="s">
        <v>358</v>
      </c>
      <c r="Y15" s="753" t="s">
        <v>212</v>
      </c>
      <c r="Z15" s="753" t="s">
        <v>305</v>
      </c>
      <c r="AA15" s="753" t="s">
        <v>213</v>
      </c>
      <c r="AB15" s="753" t="s">
        <v>360</v>
      </c>
      <c r="AC15" s="753" t="s">
        <v>359</v>
      </c>
      <c r="AD15" s="784" t="s">
        <v>501</v>
      </c>
      <c r="AE15" s="785"/>
      <c r="AF15" s="2"/>
    </row>
    <row r="16" spans="1:32" ht="62.25" customHeight="1">
      <c r="A16" s="558"/>
      <c r="B16" s="558"/>
      <c r="C16" s="777"/>
      <c r="D16" s="760"/>
      <c r="E16" s="219" t="s">
        <v>214</v>
      </c>
      <c r="F16" s="224" t="s">
        <v>328</v>
      </c>
      <c r="G16" s="226" t="s">
        <v>215</v>
      </c>
      <c r="H16" s="225" t="s">
        <v>311</v>
      </c>
      <c r="I16" s="225" t="s">
        <v>298</v>
      </c>
      <c r="J16" s="225" t="s">
        <v>299</v>
      </c>
      <c r="K16" s="225" t="s">
        <v>312</v>
      </c>
      <c r="L16" s="226" t="s">
        <v>216</v>
      </c>
      <c r="M16" s="226" t="s">
        <v>217</v>
      </c>
      <c r="N16" s="768"/>
      <c r="O16" s="768"/>
      <c r="P16" s="754"/>
      <c r="Q16" s="755"/>
      <c r="R16" s="754"/>
      <c r="S16" s="754"/>
      <c r="T16" s="754"/>
      <c r="U16" s="754"/>
      <c r="V16" s="754"/>
      <c r="W16" s="336" t="s">
        <v>495</v>
      </c>
      <c r="X16" s="754"/>
      <c r="Y16" s="754"/>
      <c r="Z16" s="754"/>
      <c r="AA16" s="754"/>
      <c r="AB16" s="754"/>
      <c r="AC16" s="754"/>
      <c r="AD16" s="786"/>
      <c r="AE16" s="787"/>
      <c r="AF16" s="2"/>
    </row>
    <row r="17" spans="1:32" ht="12.75" customHeight="1">
      <c r="A17" s="220" t="s">
        <v>69</v>
      </c>
      <c r="B17" s="220" t="s">
        <v>60</v>
      </c>
      <c r="C17" s="575"/>
      <c r="D17" s="753"/>
      <c r="E17" s="764" t="s">
        <v>70</v>
      </c>
      <c r="F17" s="765"/>
      <c r="G17" s="765"/>
      <c r="H17" s="765"/>
      <c r="I17" s="765"/>
      <c r="J17" s="765"/>
      <c r="K17" s="765"/>
      <c r="L17" s="765"/>
      <c r="M17" s="766"/>
      <c r="N17" s="769"/>
      <c r="O17" s="769"/>
      <c r="P17" s="755"/>
      <c r="Q17" s="106" t="s">
        <v>71</v>
      </c>
      <c r="R17" s="755"/>
      <c r="S17" s="755"/>
      <c r="T17" s="755"/>
      <c r="U17" s="755"/>
      <c r="V17" s="755"/>
      <c r="W17" s="106" t="s">
        <v>499</v>
      </c>
      <c r="X17" s="755"/>
      <c r="Y17" s="755"/>
      <c r="Z17" s="755"/>
      <c r="AA17" s="755"/>
      <c r="AB17" s="755"/>
      <c r="AC17" s="755"/>
      <c r="AD17" s="788"/>
      <c r="AE17" s="789"/>
      <c r="AF17" s="2"/>
    </row>
    <row r="18" spans="1:32" ht="12.75">
      <c r="A18" s="190"/>
      <c r="B18" s="190"/>
      <c r="C18" s="190"/>
      <c r="D18" s="176"/>
      <c r="E18" s="190"/>
      <c r="F18" s="190"/>
      <c r="G18" s="190"/>
      <c r="H18" s="211"/>
      <c r="I18" s="190"/>
      <c r="J18" s="190"/>
      <c r="K18" s="211"/>
      <c r="L18" s="190"/>
      <c r="M18" s="190"/>
      <c r="N18" s="794"/>
      <c r="O18" s="795"/>
      <c r="P18" s="110"/>
      <c r="Q18" s="93"/>
      <c r="R18" s="110"/>
      <c r="S18" s="221"/>
      <c r="T18" s="211"/>
      <c r="U18" s="210"/>
      <c r="V18" s="53"/>
      <c r="W18" s="338"/>
      <c r="X18" s="107"/>
      <c r="Y18" s="107"/>
      <c r="Z18" s="110"/>
      <c r="AA18" s="188"/>
      <c r="AB18" s="53"/>
      <c r="AC18" s="107"/>
      <c r="AD18" s="790"/>
      <c r="AE18" s="791"/>
      <c r="AF18" s="2"/>
    </row>
    <row r="19" spans="1:32" ht="12.75">
      <c r="A19" s="190"/>
      <c r="B19" s="190"/>
      <c r="C19" s="190"/>
      <c r="D19" s="176"/>
      <c r="E19" s="190"/>
      <c r="F19" s="190"/>
      <c r="G19" s="190"/>
      <c r="H19" s="211"/>
      <c r="I19" s="190"/>
      <c r="J19" s="190"/>
      <c r="K19" s="211"/>
      <c r="L19" s="190"/>
      <c r="M19" s="190"/>
      <c r="N19" s="794"/>
      <c r="O19" s="795"/>
      <c r="P19" s="110"/>
      <c r="Q19" s="93"/>
      <c r="R19" s="110"/>
      <c r="S19" s="221"/>
      <c r="T19" s="211"/>
      <c r="U19" s="210"/>
      <c r="V19" s="53"/>
      <c r="W19" s="338"/>
      <c r="X19" s="107"/>
      <c r="Y19" s="107"/>
      <c r="Z19" s="110"/>
      <c r="AA19" s="188"/>
      <c r="AB19" s="53"/>
      <c r="AC19" s="107"/>
      <c r="AD19" s="790"/>
      <c r="AE19" s="791"/>
      <c r="AF19" s="2"/>
    </row>
    <row r="20" spans="1:32" ht="12.75">
      <c r="A20" s="190"/>
      <c r="B20" s="190"/>
      <c r="C20" s="190"/>
      <c r="D20" s="176"/>
      <c r="E20" s="190"/>
      <c r="F20" s="190"/>
      <c r="G20" s="190"/>
      <c r="H20" s="211"/>
      <c r="I20" s="190"/>
      <c r="J20" s="190"/>
      <c r="K20" s="211"/>
      <c r="L20" s="190"/>
      <c r="M20" s="190"/>
      <c r="N20" s="794"/>
      <c r="O20" s="795"/>
      <c r="P20" s="110"/>
      <c r="Q20" s="93"/>
      <c r="R20" s="110"/>
      <c r="S20" s="221"/>
      <c r="T20" s="211"/>
      <c r="U20" s="210"/>
      <c r="V20" s="53"/>
      <c r="W20" s="338"/>
      <c r="X20" s="107"/>
      <c r="Y20" s="107"/>
      <c r="Z20" s="110"/>
      <c r="AA20" s="188"/>
      <c r="AB20" s="53"/>
      <c r="AC20" s="107"/>
      <c r="AD20" s="790"/>
      <c r="AE20" s="791"/>
      <c r="AF20" s="2"/>
    </row>
    <row r="21" spans="1:32" ht="12.75">
      <c r="A21" s="190"/>
      <c r="B21" s="190"/>
      <c r="C21" s="190"/>
      <c r="D21" s="176"/>
      <c r="E21" s="190"/>
      <c r="F21" s="190"/>
      <c r="G21" s="190"/>
      <c r="H21" s="211"/>
      <c r="I21" s="190"/>
      <c r="J21" s="190"/>
      <c r="K21" s="211"/>
      <c r="L21" s="190"/>
      <c r="M21" s="190"/>
      <c r="N21" s="794"/>
      <c r="O21" s="795"/>
      <c r="P21" s="110"/>
      <c r="Q21" s="93"/>
      <c r="R21" s="110"/>
      <c r="S21" s="221"/>
      <c r="T21" s="211"/>
      <c r="U21" s="210"/>
      <c r="V21" s="53"/>
      <c r="W21" s="338"/>
      <c r="X21" s="107"/>
      <c r="Y21" s="107"/>
      <c r="Z21" s="110"/>
      <c r="AA21" s="188"/>
      <c r="AB21" s="53"/>
      <c r="AC21" s="107"/>
      <c r="AD21" s="790"/>
      <c r="AE21" s="791"/>
      <c r="AF21" s="2"/>
    </row>
    <row r="22" spans="1:32" ht="12.75">
      <c r="A22" s="256"/>
      <c r="B22" s="256"/>
      <c r="C22" s="256"/>
      <c r="D22" s="257"/>
      <c r="E22" s="256"/>
      <c r="F22" s="256"/>
      <c r="G22" s="256"/>
      <c r="H22" s="258"/>
      <c r="I22" s="256"/>
      <c r="J22" s="256"/>
      <c r="K22" s="258"/>
      <c r="L22" s="256"/>
      <c r="M22" s="256"/>
      <c r="N22" s="796"/>
      <c r="O22" s="797"/>
      <c r="P22" s="259"/>
      <c r="Q22" s="189"/>
      <c r="R22" s="259"/>
      <c r="S22" s="209"/>
      <c r="T22" s="258"/>
      <c r="U22" s="128"/>
      <c r="V22" s="53"/>
      <c r="W22" s="338"/>
      <c r="X22" s="107"/>
      <c r="Y22" s="107"/>
      <c r="Z22" s="110"/>
      <c r="AA22" s="188"/>
      <c r="AB22" s="53"/>
      <c r="AC22" s="107"/>
      <c r="AD22" s="790"/>
      <c r="AE22" s="791"/>
      <c r="AF22" s="2"/>
    </row>
    <row r="23" spans="1:32" ht="12.75">
      <c r="A23" s="758" t="s">
        <v>200</v>
      </c>
      <c r="B23" s="758"/>
      <c r="C23" s="758"/>
      <c r="D23" s="758"/>
      <c r="E23" s="758"/>
      <c r="F23" s="758"/>
      <c r="G23" s="758"/>
      <c r="H23" s="758"/>
      <c r="I23" s="758"/>
      <c r="J23" s="758"/>
      <c r="K23" s="758"/>
      <c r="L23" s="758"/>
      <c r="M23" s="758"/>
      <c r="N23" s="758"/>
      <c r="O23" s="758"/>
      <c r="P23" s="758"/>
      <c r="Q23" s="758"/>
      <c r="R23" s="758"/>
      <c r="S23" s="758"/>
      <c r="T23" s="758"/>
      <c r="U23" s="255">
        <f>SUM(U18:U22)</f>
        <v>0</v>
      </c>
      <c r="V23" s="111">
        <f>SUM(V18:V22)</f>
        <v>0</v>
      </c>
      <c r="W23" s="339"/>
      <c r="X23" s="2"/>
      <c r="Y23" s="2"/>
      <c r="AB23" s="63">
        <f>SUM(AB18:AB22)</f>
        <v>0</v>
      </c>
      <c r="AC23" s="2"/>
      <c r="AD23" s="2"/>
      <c r="AF23" s="2"/>
    </row>
    <row r="24" spans="1:34" ht="12.75">
      <c r="A24" s="20"/>
      <c r="B24" s="72"/>
      <c r="C24" s="72"/>
      <c r="D24" s="72"/>
      <c r="E24" s="112"/>
      <c r="F24" s="112"/>
      <c r="G24" s="112"/>
      <c r="H24" s="112"/>
      <c r="I24" s="112"/>
      <c r="J24" s="20"/>
      <c r="K24" s="20"/>
      <c r="L24" s="20"/>
      <c r="AD24" s="2"/>
      <c r="AE24" s="2"/>
      <c r="AF24" s="2"/>
      <c r="AG24" s="2"/>
      <c r="AH24" s="2"/>
    </row>
    <row r="25" spans="1:12" ht="12.75">
      <c r="A25" s="20"/>
      <c r="B25" s="72"/>
      <c r="C25" s="72"/>
      <c r="D25" s="72"/>
      <c r="E25" s="112"/>
      <c r="F25" s="112"/>
      <c r="G25" s="112"/>
      <c r="H25" s="112"/>
      <c r="I25" s="112"/>
      <c r="J25" s="20"/>
      <c r="K25" s="20"/>
      <c r="L25" s="20"/>
    </row>
    <row r="26" spans="1:12" ht="12.75">
      <c r="A26" s="223" t="s">
        <v>750</v>
      </c>
      <c r="B26" s="20"/>
      <c r="C26" s="20"/>
      <c r="D26" s="20"/>
      <c r="E26" s="20"/>
      <c r="F26" s="20"/>
      <c r="G26" s="20"/>
      <c r="H26" s="20"/>
      <c r="I26" s="112"/>
      <c r="J26" s="20"/>
      <c r="K26" s="20"/>
      <c r="L26" s="20"/>
    </row>
    <row r="27" spans="1:12" ht="12.75">
      <c r="A27" s="75"/>
      <c r="B27" s="20"/>
      <c r="C27" s="20"/>
      <c r="D27" s="20"/>
      <c r="E27" s="20"/>
      <c r="F27" s="20"/>
      <c r="G27" s="20"/>
      <c r="H27" s="20"/>
      <c r="I27" s="112"/>
      <c r="J27" s="20"/>
      <c r="K27" s="20"/>
      <c r="L27" s="20"/>
    </row>
    <row r="28" spans="1:32" ht="12" customHeight="1">
      <c r="A28" s="558" t="s">
        <v>206</v>
      </c>
      <c r="B28" s="558" t="s">
        <v>57</v>
      </c>
      <c r="C28" s="574" t="s">
        <v>199</v>
      </c>
      <c r="D28" s="760" t="s">
        <v>296</v>
      </c>
      <c r="E28" s="760" t="s">
        <v>303</v>
      </c>
      <c r="F28" s="559" t="s">
        <v>207</v>
      </c>
      <c r="G28" s="560"/>
      <c r="H28" s="560"/>
      <c r="I28" s="560"/>
      <c r="J28" s="560"/>
      <c r="K28" s="756" t="s">
        <v>361</v>
      </c>
      <c r="L28" s="756"/>
      <c r="M28" s="561" t="s">
        <v>357</v>
      </c>
      <c r="N28" s="753" t="s">
        <v>304</v>
      </c>
      <c r="O28" s="760" t="s">
        <v>208</v>
      </c>
      <c r="P28" s="753" t="s">
        <v>209</v>
      </c>
      <c r="Q28" s="753" t="s">
        <v>358</v>
      </c>
      <c r="R28" s="574" t="s">
        <v>212</v>
      </c>
      <c r="S28" s="574" t="s">
        <v>218</v>
      </c>
      <c r="T28" s="753" t="s">
        <v>305</v>
      </c>
      <c r="U28" s="574" t="s">
        <v>219</v>
      </c>
      <c r="V28" s="574" t="s">
        <v>360</v>
      </c>
      <c r="W28" s="97"/>
      <c r="X28" s="574" t="s">
        <v>220</v>
      </c>
      <c r="Y28" s="574" t="s">
        <v>221</v>
      </c>
      <c r="Z28" s="760" t="s">
        <v>222</v>
      </c>
      <c r="AA28" s="760" t="s">
        <v>223</v>
      </c>
      <c r="AB28" s="558" t="s">
        <v>502</v>
      </c>
      <c r="AC28" s="558"/>
      <c r="AD28" s="2"/>
      <c r="AE28" s="2"/>
      <c r="AF28" s="2"/>
    </row>
    <row r="29" spans="1:32" ht="72" customHeight="1">
      <c r="A29" s="558"/>
      <c r="B29" s="558"/>
      <c r="C29" s="575"/>
      <c r="D29" s="760"/>
      <c r="E29" s="760"/>
      <c r="F29" s="23" t="s">
        <v>214</v>
      </c>
      <c r="G29" s="204" t="s">
        <v>328</v>
      </c>
      <c r="H29" s="104" t="s">
        <v>215</v>
      </c>
      <c r="I29" s="104" t="s">
        <v>216</v>
      </c>
      <c r="J29" s="105" t="s">
        <v>217</v>
      </c>
      <c r="K29" s="756"/>
      <c r="L29" s="756"/>
      <c r="M29" s="561"/>
      <c r="N29" s="754"/>
      <c r="O29" s="760"/>
      <c r="P29" s="754"/>
      <c r="Q29" s="754"/>
      <c r="R29" s="575"/>
      <c r="S29" s="575"/>
      <c r="T29" s="754"/>
      <c r="U29" s="575"/>
      <c r="V29" s="575"/>
      <c r="W29" s="334" t="s">
        <v>495</v>
      </c>
      <c r="X29" s="575"/>
      <c r="Y29" s="575"/>
      <c r="Z29" s="760"/>
      <c r="AA29" s="760"/>
      <c r="AB29" s="558"/>
      <c r="AC29" s="558"/>
      <c r="AD29" s="2"/>
      <c r="AE29" s="2"/>
      <c r="AF29" s="2"/>
    </row>
    <row r="30" spans="1:32" ht="13.5" customHeight="1">
      <c r="A30" s="33" t="s">
        <v>69</v>
      </c>
      <c r="B30" s="33" t="s">
        <v>60</v>
      </c>
      <c r="C30" s="644"/>
      <c r="D30" s="760"/>
      <c r="E30" s="760"/>
      <c r="F30" s="608" t="s">
        <v>70</v>
      </c>
      <c r="G30" s="792"/>
      <c r="H30" s="792"/>
      <c r="I30" s="792"/>
      <c r="J30" s="792"/>
      <c r="K30" s="756"/>
      <c r="L30" s="756"/>
      <c r="M30" s="561"/>
      <c r="N30" s="754"/>
      <c r="O30" s="760"/>
      <c r="P30" s="755"/>
      <c r="Q30" s="755"/>
      <c r="R30" s="644"/>
      <c r="S30" s="644"/>
      <c r="T30" s="755"/>
      <c r="U30" s="644"/>
      <c r="V30" s="644"/>
      <c r="W30" s="106" t="s">
        <v>499</v>
      </c>
      <c r="X30" s="644"/>
      <c r="Y30" s="644"/>
      <c r="Z30" s="760"/>
      <c r="AA30" s="760"/>
      <c r="AB30" s="558"/>
      <c r="AC30" s="558"/>
      <c r="AD30" s="2"/>
      <c r="AE30" s="2"/>
      <c r="AF30" s="2"/>
    </row>
    <row r="31" spans="1:32" ht="12.75">
      <c r="A31" s="82"/>
      <c r="B31" s="82"/>
      <c r="C31" s="82"/>
      <c r="D31" s="82"/>
      <c r="E31" s="82"/>
      <c r="F31" s="82"/>
      <c r="G31" s="102"/>
      <c r="H31" s="102"/>
      <c r="I31" s="107"/>
      <c r="J31" s="116"/>
      <c r="K31" s="759"/>
      <c r="L31" s="759"/>
      <c r="M31" s="108"/>
      <c r="N31" s="108"/>
      <c r="O31" s="102"/>
      <c r="P31" s="102"/>
      <c r="Q31" s="107"/>
      <c r="R31" s="107"/>
      <c r="S31" s="102"/>
      <c r="T31" s="110"/>
      <c r="U31" s="187"/>
      <c r="V31" s="102"/>
      <c r="W31" s="116"/>
      <c r="X31" s="107"/>
      <c r="Y31" s="53"/>
      <c r="Z31" s="53"/>
      <c r="AA31" s="53"/>
      <c r="AB31" s="770"/>
      <c r="AC31" s="770"/>
      <c r="AD31" s="2"/>
      <c r="AE31" s="2"/>
      <c r="AF31" s="2"/>
    </row>
    <row r="32" spans="1:32" ht="12.75">
      <c r="A32" s="82"/>
      <c r="B32" s="82"/>
      <c r="C32" s="82"/>
      <c r="D32" s="82"/>
      <c r="E32" s="82"/>
      <c r="F32" s="82"/>
      <c r="G32" s="102"/>
      <c r="H32" s="102"/>
      <c r="I32" s="107"/>
      <c r="J32" s="116"/>
      <c r="K32" s="757"/>
      <c r="L32" s="757"/>
      <c r="M32" s="108"/>
      <c r="N32" s="108"/>
      <c r="O32" s="102"/>
      <c r="P32" s="102"/>
      <c r="Q32" s="107"/>
      <c r="R32" s="107"/>
      <c r="S32" s="102"/>
      <c r="T32" s="110"/>
      <c r="U32" s="187"/>
      <c r="V32" s="102"/>
      <c r="W32" s="116"/>
      <c r="X32" s="107"/>
      <c r="Y32" s="53"/>
      <c r="Z32" s="53"/>
      <c r="AA32" s="53"/>
      <c r="AB32" s="770"/>
      <c r="AC32" s="770"/>
      <c r="AD32" s="2"/>
      <c r="AE32" s="2"/>
      <c r="AF32" s="2"/>
    </row>
    <row r="33" spans="1:32" ht="12.75">
      <c r="A33" s="82"/>
      <c r="B33" s="82"/>
      <c r="C33" s="82"/>
      <c r="D33" s="82"/>
      <c r="E33" s="82"/>
      <c r="F33" s="82"/>
      <c r="G33" s="102"/>
      <c r="H33" s="102"/>
      <c r="I33" s="107"/>
      <c r="J33" s="116"/>
      <c r="K33" s="757"/>
      <c r="L33" s="757"/>
      <c r="M33" s="108"/>
      <c r="N33" s="108"/>
      <c r="O33" s="102"/>
      <c r="P33" s="102"/>
      <c r="Q33" s="107"/>
      <c r="R33" s="107"/>
      <c r="S33" s="102"/>
      <c r="T33" s="110"/>
      <c r="U33" s="187"/>
      <c r="V33" s="102"/>
      <c r="W33" s="116"/>
      <c r="X33" s="107"/>
      <c r="Y33" s="53"/>
      <c r="Z33" s="53"/>
      <c r="AA33" s="53"/>
      <c r="AB33" s="770"/>
      <c r="AC33" s="770"/>
      <c r="AD33" s="2"/>
      <c r="AE33" s="2"/>
      <c r="AF33" s="2"/>
    </row>
    <row r="34" spans="1:32" ht="12.75">
      <c r="A34" s="82"/>
      <c r="B34" s="82"/>
      <c r="C34" s="82"/>
      <c r="D34" s="82"/>
      <c r="E34" s="82"/>
      <c r="F34" s="82"/>
      <c r="G34" s="102"/>
      <c r="H34" s="102"/>
      <c r="I34" s="107"/>
      <c r="J34" s="116"/>
      <c r="K34" s="757"/>
      <c r="L34" s="757"/>
      <c r="M34" s="108"/>
      <c r="N34" s="108"/>
      <c r="O34" s="102"/>
      <c r="P34" s="102"/>
      <c r="Q34" s="107"/>
      <c r="R34" s="107"/>
      <c r="S34" s="102"/>
      <c r="T34" s="110"/>
      <c r="U34" s="187"/>
      <c r="V34" s="102"/>
      <c r="W34" s="116"/>
      <c r="X34" s="107"/>
      <c r="Y34" s="53"/>
      <c r="Z34" s="53"/>
      <c r="AA34" s="53"/>
      <c r="AB34" s="770"/>
      <c r="AC34" s="770"/>
      <c r="AD34" s="2"/>
      <c r="AE34" s="2"/>
      <c r="AF34" s="2"/>
    </row>
    <row r="35" spans="1:32" ht="12.75">
      <c r="A35" s="82"/>
      <c r="B35" s="82"/>
      <c r="C35" s="82"/>
      <c r="D35" s="82"/>
      <c r="E35" s="82"/>
      <c r="F35" s="82"/>
      <c r="G35" s="102"/>
      <c r="H35" s="102"/>
      <c r="I35" s="107"/>
      <c r="J35" s="116"/>
      <c r="K35" s="757"/>
      <c r="L35" s="757"/>
      <c r="M35" s="108"/>
      <c r="N35" s="108"/>
      <c r="O35" s="102"/>
      <c r="P35" s="102"/>
      <c r="Q35" s="107"/>
      <c r="R35" s="107"/>
      <c r="S35" s="102"/>
      <c r="T35" s="110"/>
      <c r="U35" s="187"/>
      <c r="V35" s="102"/>
      <c r="W35" s="116"/>
      <c r="X35" s="107"/>
      <c r="Y35" s="53"/>
      <c r="Z35" s="53"/>
      <c r="AA35" s="53"/>
      <c r="AB35" s="770"/>
      <c r="AC35" s="770"/>
      <c r="AD35" s="2"/>
      <c r="AE35" s="2"/>
      <c r="AF35" s="2"/>
    </row>
    <row r="36" spans="1:32" ht="12.75">
      <c r="A36" s="642" t="s">
        <v>200</v>
      </c>
      <c r="B36" s="771"/>
      <c r="C36" s="771"/>
      <c r="D36" s="771"/>
      <c r="E36" s="771"/>
      <c r="F36" s="771"/>
      <c r="G36" s="771"/>
      <c r="H36" s="771"/>
      <c r="I36" s="771"/>
      <c r="J36" s="771"/>
      <c r="K36" s="771"/>
      <c r="L36" s="771"/>
      <c r="M36" s="771"/>
      <c r="N36" s="643"/>
      <c r="O36" s="48">
        <f>SUM(O31:O35)</f>
        <v>0</v>
      </c>
      <c r="P36" s="48">
        <f>SUM(P31:P35)</f>
        <v>0</v>
      </c>
      <c r="R36" s="20"/>
      <c r="U36" s="20"/>
      <c r="V36" s="48">
        <f>SUM(V31:V35)</f>
        <v>0</v>
      </c>
      <c r="W36" s="273"/>
      <c r="AD36" s="2"/>
      <c r="AE36" s="2"/>
      <c r="AF36" s="2"/>
    </row>
    <row r="37" spans="1:12" ht="12.75">
      <c r="A37" s="73"/>
      <c r="B37" s="20"/>
      <c r="C37" s="20"/>
      <c r="D37" s="20"/>
      <c r="E37" s="20"/>
      <c r="F37" s="20"/>
      <c r="G37" s="20"/>
      <c r="H37" s="20"/>
      <c r="I37" s="112"/>
      <c r="J37" s="20"/>
      <c r="K37" s="20"/>
      <c r="L37" s="20"/>
    </row>
    <row r="38" spans="1:14" ht="12.75">
      <c r="A38" s="223" t="s">
        <v>505</v>
      </c>
      <c r="B38" s="20"/>
      <c r="C38" s="20"/>
      <c r="D38" s="20"/>
      <c r="E38" s="20"/>
      <c r="F38" s="20"/>
      <c r="G38" s="20"/>
      <c r="H38" s="20"/>
      <c r="I38" s="20"/>
      <c r="J38" s="20"/>
      <c r="K38" s="20"/>
      <c r="L38" s="20"/>
      <c r="M38" s="20"/>
      <c r="N38" s="20"/>
    </row>
    <row r="39" spans="1:14" ht="12.75">
      <c r="A39" s="20"/>
      <c r="B39" s="20"/>
      <c r="C39" s="20"/>
      <c r="D39" s="20"/>
      <c r="E39" s="20"/>
      <c r="F39" s="20"/>
      <c r="G39" s="20"/>
      <c r="H39" s="20"/>
      <c r="I39" s="20"/>
      <c r="J39" s="20"/>
      <c r="K39" s="20"/>
      <c r="L39" s="20"/>
      <c r="M39" s="20"/>
      <c r="N39" s="20"/>
    </row>
    <row r="40" spans="1:42" ht="12" customHeight="1">
      <c r="A40" s="558" t="s">
        <v>206</v>
      </c>
      <c r="B40" s="558" t="s">
        <v>57</v>
      </c>
      <c r="C40" s="574" t="s">
        <v>199</v>
      </c>
      <c r="D40" s="558" t="s">
        <v>329</v>
      </c>
      <c r="E40" s="558"/>
      <c r="F40" s="558"/>
      <c r="G40" s="558"/>
      <c r="H40" s="558"/>
      <c r="I40" s="558" t="s">
        <v>362</v>
      </c>
      <c r="J40" s="558"/>
      <c r="K40" s="558"/>
      <c r="L40" s="558"/>
      <c r="M40" s="558"/>
      <c r="N40" s="558" t="s">
        <v>361</v>
      </c>
      <c r="O40" s="558"/>
      <c r="P40" s="558" t="s">
        <v>395</v>
      </c>
      <c r="Q40" s="753" t="s">
        <v>304</v>
      </c>
      <c r="R40" s="760" t="s">
        <v>208</v>
      </c>
      <c r="S40" s="753" t="s">
        <v>209</v>
      </c>
      <c r="T40" s="753" t="s">
        <v>305</v>
      </c>
      <c r="U40" s="574" t="s">
        <v>219</v>
      </c>
      <c r="V40" s="753" t="s">
        <v>360</v>
      </c>
      <c r="W40" s="335"/>
      <c r="X40" s="760" t="s">
        <v>220</v>
      </c>
      <c r="Y40" s="760" t="s">
        <v>221</v>
      </c>
      <c r="Z40" s="760" t="s">
        <v>222</v>
      </c>
      <c r="AA40" s="760" t="s">
        <v>223</v>
      </c>
      <c r="AB40" s="760" t="s">
        <v>396</v>
      </c>
      <c r="AC40" s="760" t="s">
        <v>397</v>
      </c>
      <c r="AD40" s="558" t="s">
        <v>500</v>
      </c>
      <c r="AE40" s="558"/>
      <c r="AL40" s="24"/>
      <c r="AM40" s="24"/>
      <c r="AN40" s="24"/>
      <c r="AO40" s="24"/>
      <c r="AP40" s="24"/>
    </row>
    <row r="41" spans="1:42" ht="68.25" customHeight="1">
      <c r="A41" s="558"/>
      <c r="B41" s="558"/>
      <c r="C41" s="575"/>
      <c r="D41" s="97" t="s">
        <v>214</v>
      </c>
      <c r="E41" s="204" t="s">
        <v>328</v>
      </c>
      <c r="F41" s="97" t="s">
        <v>215</v>
      </c>
      <c r="G41" s="97" t="s">
        <v>216</v>
      </c>
      <c r="H41" s="105" t="s">
        <v>217</v>
      </c>
      <c r="I41" s="23" t="s">
        <v>214</v>
      </c>
      <c r="J41" s="204" t="s">
        <v>328</v>
      </c>
      <c r="K41" s="23" t="s">
        <v>215</v>
      </c>
      <c r="L41" s="23" t="s">
        <v>216</v>
      </c>
      <c r="M41" s="105" t="s">
        <v>217</v>
      </c>
      <c r="N41" s="558"/>
      <c r="O41" s="558"/>
      <c r="P41" s="558"/>
      <c r="Q41" s="754"/>
      <c r="R41" s="760"/>
      <c r="S41" s="754"/>
      <c r="T41" s="754"/>
      <c r="U41" s="575"/>
      <c r="V41" s="754"/>
      <c r="W41" s="334" t="s">
        <v>495</v>
      </c>
      <c r="X41" s="760"/>
      <c r="Y41" s="760"/>
      <c r="Z41" s="760"/>
      <c r="AA41" s="760"/>
      <c r="AB41" s="760"/>
      <c r="AC41" s="760"/>
      <c r="AD41" s="558"/>
      <c r="AE41" s="558"/>
      <c r="AL41" s="24"/>
      <c r="AM41" s="24"/>
      <c r="AN41" s="24"/>
      <c r="AO41" s="24"/>
      <c r="AP41" s="24"/>
    </row>
    <row r="42" spans="1:42" ht="11.25" customHeight="1">
      <c r="A42" s="33" t="s">
        <v>69</v>
      </c>
      <c r="B42" s="33" t="s">
        <v>60</v>
      </c>
      <c r="C42" s="644"/>
      <c r="D42" s="596" t="s">
        <v>70</v>
      </c>
      <c r="E42" s="596"/>
      <c r="F42" s="596"/>
      <c r="G42" s="772"/>
      <c r="H42" s="596"/>
      <c r="I42" s="596" t="s">
        <v>70</v>
      </c>
      <c r="J42" s="596"/>
      <c r="K42" s="596"/>
      <c r="L42" s="596"/>
      <c r="M42" s="596"/>
      <c r="N42" s="558"/>
      <c r="O42" s="558"/>
      <c r="P42" s="558"/>
      <c r="Q42" s="754"/>
      <c r="R42" s="760"/>
      <c r="S42" s="755"/>
      <c r="T42" s="755"/>
      <c r="U42" s="644"/>
      <c r="V42" s="755"/>
      <c r="W42" s="106" t="s">
        <v>499</v>
      </c>
      <c r="X42" s="760"/>
      <c r="Y42" s="760"/>
      <c r="Z42" s="760"/>
      <c r="AA42" s="760"/>
      <c r="AB42" s="760"/>
      <c r="AC42" s="760"/>
      <c r="AD42" s="558"/>
      <c r="AE42" s="558"/>
      <c r="AL42" s="24"/>
      <c r="AM42" s="24"/>
      <c r="AN42" s="24"/>
      <c r="AO42" s="24"/>
      <c r="AP42" s="24"/>
    </row>
    <row r="43" spans="1:42" ht="12.75">
      <c r="A43" s="82"/>
      <c r="B43" s="82"/>
      <c r="C43" s="82"/>
      <c r="D43" s="82"/>
      <c r="E43" s="117"/>
      <c r="F43" s="119"/>
      <c r="G43" s="190"/>
      <c r="H43" s="118"/>
      <c r="I43" s="118"/>
      <c r="J43" s="118"/>
      <c r="K43" s="117"/>
      <c r="L43" s="107"/>
      <c r="M43" s="119"/>
      <c r="N43" s="757"/>
      <c r="O43" s="757"/>
      <c r="P43" s="120"/>
      <c r="Q43" s="120"/>
      <c r="R43" s="113"/>
      <c r="S43" s="113"/>
      <c r="T43" s="110"/>
      <c r="U43" s="121"/>
      <c r="V43" s="113"/>
      <c r="W43" s="212"/>
      <c r="X43" s="107"/>
      <c r="Y43" s="53"/>
      <c r="Z43" s="53"/>
      <c r="AA43" s="53"/>
      <c r="AB43" s="107"/>
      <c r="AC43" s="53"/>
      <c r="AD43" s="770"/>
      <c r="AE43" s="770"/>
      <c r="AL43" s="21"/>
      <c r="AM43" s="21"/>
      <c r="AN43" s="21"/>
      <c r="AO43" s="21"/>
      <c r="AP43" s="21"/>
    </row>
    <row r="44" spans="1:42" ht="12.75">
      <c r="A44" s="82"/>
      <c r="B44" s="82"/>
      <c r="C44" s="82"/>
      <c r="D44" s="82"/>
      <c r="E44" s="117"/>
      <c r="F44" s="119"/>
      <c r="G44" s="190"/>
      <c r="H44" s="118"/>
      <c r="I44" s="118"/>
      <c r="J44" s="118"/>
      <c r="K44" s="117"/>
      <c r="L44" s="107"/>
      <c r="M44" s="119"/>
      <c r="N44" s="757"/>
      <c r="O44" s="757"/>
      <c r="P44" s="120"/>
      <c r="Q44" s="120"/>
      <c r="R44" s="113"/>
      <c r="S44" s="113"/>
      <c r="T44" s="110"/>
      <c r="U44" s="121"/>
      <c r="V44" s="113"/>
      <c r="W44" s="212"/>
      <c r="X44" s="107"/>
      <c r="Y44" s="53"/>
      <c r="Z44" s="53"/>
      <c r="AA44" s="53"/>
      <c r="AB44" s="107"/>
      <c r="AC44" s="53"/>
      <c r="AD44" s="770"/>
      <c r="AE44" s="770"/>
      <c r="AL44" s="21"/>
      <c r="AM44" s="21"/>
      <c r="AN44" s="21"/>
      <c r="AO44" s="21"/>
      <c r="AP44" s="21"/>
    </row>
    <row r="45" spans="1:42" ht="12.75">
      <c r="A45" s="82"/>
      <c r="B45" s="82"/>
      <c r="C45" s="82"/>
      <c r="D45" s="82"/>
      <c r="E45" s="117"/>
      <c r="F45" s="119"/>
      <c r="G45" s="190"/>
      <c r="H45" s="118"/>
      <c r="I45" s="118"/>
      <c r="J45" s="118"/>
      <c r="K45" s="117"/>
      <c r="L45" s="107"/>
      <c r="M45" s="119"/>
      <c r="N45" s="757"/>
      <c r="O45" s="757"/>
      <c r="P45" s="120"/>
      <c r="Q45" s="120"/>
      <c r="R45" s="113"/>
      <c r="S45" s="113"/>
      <c r="T45" s="110"/>
      <c r="U45" s="121"/>
      <c r="V45" s="113"/>
      <c r="W45" s="212"/>
      <c r="X45" s="107"/>
      <c r="Y45" s="53"/>
      <c r="Z45" s="53"/>
      <c r="AA45" s="53"/>
      <c r="AB45" s="107"/>
      <c r="AC45" s="53"/>
      <c r="AD45" s="770"/>
      <c r="AE45" s="770"/>
      <c r="AL45" s="21"/>
      <c r="AM45" s="21"/>
      <c r="AN45" s="21"/>
      <c r="AO45" s="21"/>
      <c r="AP45" s="21"/>
    </row>
    <row r="46" spans="1:42" ht="12.75">
      <c r="A46" s="82"/>
      <c r="B46" s="82"/>
      <c r="C46" s="82"/>
      <c r="D46" s="82"/>
      <c r="E46" s="117"/>
      <c r="F46" s="119"/>
      <c r="G46" s="190"/>
      <c r="H46" s="118"/>
      <c r="I46" s="118"/>
      <c r="J46" s="118"/>
      <c r="K46" s="117"/>
      <c r="L46" s="107"/>
      <c r="M46" s="119"/>
      <c r="N46" s="757"/>
      <c r="O46" s="757"/>
      <c r="P46" s="120"/>
      <c r="Q46" s="120"/>
      <c r="R46" s="113"/>
      <c r="S46" s="113"/>
      <c r="T46" s="259"/>
      <c r="U46" s="121"/>
      <c r="V46" s="113"/>
      <c r="W46" s="212"/>
      <c r="X46" s="107"/>
      <c r="Y46" s="53"/>
      <c r="Z46" s="53"/>
      <c r="AA46" s="53"/>
      <c r="AB46" s="107"/>
      <c r="AC46" s="53"/>
      <c r="AD46" s="770"/>
      <c r="AE46" s="770"/>
      <c r="AL46" s="21"/>
      <c r="AM46" s="21"/>
      <c r="AN46" s="21"/>
      <c r="AO46" s="21"/>
      <c r="AP46" s="21"/>
    </row>
    <row r="47" spans="1:42" ht="12.75">
      <c r="A47" s="82"/>
      <c r="B47" s="82"/>
      <c r="C47" s="82"/>
      <c r="D47" s="82"/>
      <c r="E47" s="117"/>
      <c r="F47" s="119"/>
      <c r="G47" s="190"/>
      <c r="H47" s="118"/>
      <c r="I47" s="118"/>
      <c r="J47" s="118"/>
      <c r="K47" s="117"/>
      <c r="L47" s="107"/>
      <c r="M47" s="119"/>
      <c r="N47" s="757"/>
      <c r="O47" s="757"/>
      <c r="P47" s="120"/>
      <c r="Q47" s="120"/>
      <c r="R47" s="113"/>
      <c r="S47" s="270"/>
      <c r="T47" s="269"/>
      <c r="U47" s="268"/>
      <c r="V47" s="113"/>
      <c r="W47" s="212"/>
      <c r="X47" s="107"/>
      <c r="Y47" s="53"/>
      <c r="Z47" s="53"/>
      <c r="AA47" s="53"/>
      <c r="AB47" s="107"/>
      <c r="AC47" s="53"/>
      <c r="AD47" s="770"/>
      <c r="AE47" s="770"/>
      <c r="AL47" s="21"/>
      <c r="AM47" s="21"/>
      <c r="AN47" s="21"/>
      <c r="AO47" s="21"/>
      <c r="AP47" s="21"/>
    </row>
    <row r="48" spans="1:42" ht="12.75">
      <c r="A48" s="774" t="s">
        <v>200</v>
      </c>
      <c r="B48" s="774"/>
      <c r="C48" s="774"/>
      <c r="D48" s="774"/>
      <c r="E48" s="774"/>
      <c r="F48" s="774"/>
      <c r="G48" s="775"/>
      <c r="H48" s="774"/>
      <c r="I48" s="774"/>
      <c r="J48" s="774"/>
      <c r="K48" s="774"/>
      <c r="L48" s="774"/>
      <c r="M48" s="774"/>
      <c r="N48" s="774"/>
      <c r="O48" s="774"/>
      <c r="P48" s="774"/>
      <c r="Q48" s="87"/>
      <c r="R48" s="266">
        <f>SUM(R43:R47)</f>
        <v>0</v>
      </c>
      <c r="S48" s="271">
        <f>SUM(S43:S47)</f>
        <v>0</v>
      </c>
      <c r="T48" s="20"/>
      <c r="U48" s="267"/>
      <c r="V48" s="114">
        <f>SUM(V43:V47)</f>
        <v>0</v>
      </c>
      <c r="W48" s="115"/>
      <c r="AL48" s="21"/>
      <c r="AM48" s="21"/>
      <c r="AN48" s="21"/>
      <c r="AO48" s="21"/>
      <c r="AP48" s="21"/>
    </row>
    <row r="49" spans="1:12" ht="12.75">
      <c r="A49" s="73"/>
      <c r="B49" s="72"/>
      <c r="C49" s="72"/>
      <c r="D49" s="72"/>
      <c r="E49" s="112"/>
      <c r="F49" s="112"/>
      <c r="G49" s="112"/>
      <c r="H49" s="112"/>
      <c r="I49" s="112"/>
      <c r="J49" s="20"/>
      <c r="K49" s="20"/>
      <c r="L49" s="20"/>
    </row>
    <row r="50" spans="1:25" ht="12.75">
      <c r="A50" s="223" t="s">
        <v>506</v>
      </c>
      <c r="B50" s="20"/>
      <c r="C50" s="20"/>
      <c r="D50" s="20"/>
      <c r="E50" s="20"/>
      <c r="F50" s="20"/>
      <c r="G50" s="20"/>
      <c r="H50" s="20"/>
      <c r="I50" s="20"/>
      <c r="J50" s="20"/>
      <c r="K50" s="20"/>
      <c r="L50" s="20"/>
      <c r="M50" s="20"/>
      <c r="N50" s="20"/>
      <c r="O50" s="20"/>
      <c r="P50" s="20"/>
      <c r="Q50" s="20"/>
      <c r="R50" s="20"/>
      <c r="S50" s="20"/>
      <c r="T50" s="20"/>
      <c r="U50" s="20"/>
      <c r="V50" s="20"/>
      <c r="W50" s="20"/>
      <c r="X50" s="20"/>
      <c r="Y50" s="20"/>
    </row>
    <row r="51" spans="1:25" ht="12.75">
      <c r="A51" s="22"/>
      <c r="B51" s="20"/>
      <c r="C51" s="20"/>
      <c r="D51" s="20"/>
      <c r="E51" s="20"/>
      <c r="F51" s="20"/>
      <c r="G51" s="20"/>
      <c r="H51" s="20"/>
      <c r="I51" s="20"/>
      <c r="J51" s="20"/>
      <c r="K51" s="20"/>
      <c r="L51" s="20"/>
      <c r="M51" s="20"/>
      <c r="N51" s="20"/>
      <c r="O51" s="20"/>
      <c r="P51" s="20"/>
      <c r="Q51" s="20"/>
      <c r="R51" s="20"/>
      <c r="S51" s="20"/>
      <c r="T51" s="20"/>
      <c r="U51" s="20"/>
      <c r="V51" s="20"/>
      <c r="W51" s="20"/>
      <c r="X51" s="20"/>
      <c r="Y51" s="20"/>
    </row>
    <row r="52" spans="1:34" ht="12" customHeight="1">
      <c r="A52" s="558" t="s">
        <v>206</v>
      </c>
      <c r="B52" s="558" t="s">
        <v>57</v>
      </c>
      <c r="C52" s="558" t="s">
        <v>199</v>
      </c>
      <c r="D52" s="773" t="s">
        <v>224</v>
      </c>
      <c r="E52" s="773"/>
      <c r="F52" s="773"/>
      <c r="G52" s="773"/>
      <c r="H52" s="773"/>
      <c r="I52" s="773"/>
      <c r="J52" s="773"/>
      <c r="K52" s="773"/>
      <c r="L52" s="773"/>
      <c r="M52" s="773"/>
      <c r="N52" s="773"/>
      <c r="O52" s="773"/>
      <c r="P52" s="773"/>
      <c r="Q52" s="773"/>
      <c r="R52" s="773"/>
      <c r="S52" s="773"/>
      <c r="T52" s="773"/>
      <c r="U52" s="773"/>
      <c r="V52" s="773"/>
      <c r="W52" s="337"/>
      <c r="X52" s="558" t="s">
        <v>225</v>
      </c>
      <c r="Y52" s="558" t="s">
        <v>226</v>
      </c>
      <c r="Z52" s="558" t="s">
        <v>330</v>
      </c>
      <c r="AA52" s="558" t="s">
        <v>331</v>
      </c>
      <c r="AB52" s="558" t="s">
        <v>332</v>
      </c>
      <c r="AC52" s="558" t="s">
        <v>227</v>
      </c>
      <c r="AD52" s="558" t="s">
        <v>228</v>
      </c>
      <c r="AE52" s="558" t="s">
        <v>229</v>
      </c>
      <c r="AF52" s="558" t="s">
        <v>230</v>
      </c>
      <c r="AG52" s="558" t="s">
        <v>500</v>
      </c>
      <c r="AH52" s="558"/>
    </row>
    <row r="53" spans="1:34" ht="12" customHeight="1">
      <c r="A53" s="558"/>
      <c r="B53" s="558"/>
      <c r="C53" s="558"/>
      <c r="D53" s="558" t="s">
        <v>231</v>
      </c>
      <c r="E53" s="558"/>
      <c r="F53" s="558"/>
      <c r="G53" s="558"/>
      <c r="H53" s="558"/>
      <c r="I53" s="558"/>
      <c r="J53" s="558"/>
      <c r="K53" s="644" t="s">
        <v>232</v>
      </c>
      <c r="L53" s="644"/>
      <c r="M53" s="644" t="s">
        <v>233</v>
      </c>
      <c r="N53" s="644"/>
      <c r="O53" s="644"/>
      <c r="P53" s="644" t="s">
        <v>234</v>
      </c>
      <c r="Q53" s="644" t="s">
        <v>235</v>
      </c>
      <c r="R53" s="644" t="s">
        <v>236</v>
      </c>
      <c r="S53" s="644" t="s">
        <v>237</v>
      </c>
      <c r="T53" s="644" t="s">
        <v>306</v>
      </c>
      <c r="U53" s="644" t="s">
        <v>238</v>
      </c>
      <c r="V53" s="644" t="s">
        <v>239</v>
      </c>
      <c r="W53" s="574" t="s">
        <v>495</v>
      </c>
      <c r="X53" s="558"/>
      <c r="Y53" s="558"/>
      <c r="Z53" s="558"/>
      <c r="AA53" s="558"/>
      <c r="AB53" s="558"/>
      <c r="AC53" s="558"/>
      <c r="AD53" s="558"/>
      <c r="AE53" s="558"/>
      <c r="AF53" s="558"/>
      <c r="AG53" s="558"/>
      <c r="AH53" s="558"/>
    </row>
    <row r="54" spans="1:34" ht="80.25" customHeight="1">
      <c r="A54" s="558"/>
      <c r="B54" s="558"/>
      <c r="C54" s="558"/>
      <c r="D54" s="97" t="s">
        <v>214</v>
      </c>
      <c r="E54" s="204" t="s">
        <v>328</v>
      </c>
      <c r="F54" s="97" t="s">
        <v>215</v>
      </c>
      <c r="G54" s="97" t="s">
        <v>216</v>
      </c>
      <c r="H54" s="105" t="s">
        <v>217</v>
      </c>
      <c r="I54" s="105" t="s">
        <v>240</v>
      </c>
      <c r="J54" s="105" t="s">
        <v>241</v>
      </c>
      <c r="K54" s="558" t="s">
        <v>242</v>
      </c>
      <c r="L54" s="558" t="s">
        <v>243</v>
      </c>
      <c r="M54" s="558" t="s">
        <v>244</v>
      </c>
      <c r="N54" s="558" t="s">
        <v>245</v>
      </c>
      <c r="O54" s="558" t="s">
        <v>246</v>
      </c>
      <c r="P54" s="644"/>
      <c r="Q54" s="644"/>
      <c r="R54" s="644"/>
      <c r="S54" s="644"/>
      <c r="T54" s="644"/>
      <c r="U54" s="644"/>
      <c r="V54" s="644"/>
      <c r="W54" s="644"/>
      <c r="X54" s="644"/>
      <c r="Y54" s="644"/>
      <c r="Z54" s="644"/>
      <c r="AA54" s="644"/>
      <c r="AB54" s="644"/>
      <c r="AC54" s="558"/>
      <c r="AD54" s="558"/>
      <c r="AE54" s="558"/>
      <c r="AF54" s="558"/>
      <c r="AG54" s="558"/>
      <c r="AH54" s="558"/>
    </row>
    <row r="55" spans="1:34" ht="11.25" customHeight="1">
      <c r="A55" s="33" t="s">
        <v>69</v>
      </c>
      <c r="B55" s="33" t="s">
        <v>60</v>
      </c>
      <c r="C55" s="33"/>
      <c r="D55" s="596" t="s">
        <v>70</v>
      </c>
      <c r="E55" s="596"/>
      <c r="F55" s="596"/>
      <c r="G55" s="596"/>
      <c r="H55" s="596"/>
      <c r="I55" s="596"/>
      <c r="J55" s="596"/>
      <c r="K55" s="558"/>
      <c r="L55" s="558"/>
      <c r="M55" s="558"/>
      <c r="N55" s="558"/>
      <c r="O55" s="558"/>
      <c r="P55" s="644"/>
      <c r="Q55" s="644"/>
      <c r="R55" s="644"/>
      <c r="S55" s="122" t="s">
        <v>73</v>
      </c>
      <c r="T55" s="644"/>
      <c r="U55" s="644"/>
      <c r="V55" s="644"/>
      <c r="W55" s="106" t="s">
        <v>499</v>
      </c>
      <c r="X55" s="644"/>
      <c r="Y55" s="644"/>
      <c r="Z55" s="644"/>
      <c r="AA55" s="644"/>
      <c r="AB55" s="644"/>
      <c r="AC55" s="123" t="s">
        <v>83</v>
      </c>
      <c r="AD55" s="558"/>
      <c r="AE55" s="123" t="s">
        <v>83</v>
      </c>
      <c r="AF55" s="558"/>
      <c r="AG55" s="558"/>
      <c r="AH55" s="558"/>
    </row>
    <row r="56" spans="1:34" ht="12.75">
      <c r="A56" s="82"/>
      <c r="B56" s="82"/>
      <c r="C56" s="82"/>
      <c r="D56" s="82"/>
      <c r="E56" s="82"/>
      <c r="F56" s="82"/>
      <c r="G56" s="190"/>
      <c r="H56" s="93"/>
      <c r="I56" s="190"/>
      <c r="J56" s="190"/>
      <c r="K56" s="93"/>
      <c r="L56" s="93"/>
      <c r="M56" s="93"/>
      <c r="N56" s="93"/>
      <c r="O56" s="93"/>
      <c r="P56" s="93"/>
      <c r="Q56" s="124"/>
      <c r="R56" s="93"/>
      <c r="S56" s="93"/>
      <c r="T56" s="93"/>
      <c r="U56" s="53"/>
      <c r="V56" s="53"/>
      <c r="W56" s="53"/>
      <c r="X56" s="109"/>
      <c r="Y56" s="109"/>
      <c r="Z56" s="109"/>
      <c r="AA56" s="53"/>
      <c r="AB56" s="53"/>
      <c r="AC56" s="53"/>
      <c r="AD56" s="99"/>
      <c r="AE56" s="99"/>
      <c r="AF56" s="99"/>
      <c r="AG56" s="770"/>
      <c r="AH56" s="770"/>
    </row>
    <row r="57" spans="1:34" ht="12.75">
      <c r="A57" s="82"/>
      <c r="B57" s="82"/>
      <c r="C57" s="82"/>
      <c r="D57" s="82"/>
      <c r="E57" s="82"/>
      <c r="F57" s="82"/>
      <c r="G57" s="190"/>
      <c r="H57" s="93"/>
      <c r="I57" s="190"/>
      <c r="J57" s="190"/>
      <c r="K57" s="93"/>
      <c r="L57" s="93"/>
      <c r="M57" s="93"/>
      <c r="N57" s="93"/>
      <c r="O57" s="93"/>
      <c r="P57" s="93"/>
      <c r="Q57" s="124"/>
      <c r="R57" s="93"/>
      <c r="S57" s="93"/>
      <c r="T57" s="93"/>
      <c r="U57" s="53"/>
      <c r="V57" s="53"/>
      <c r="W57" s="53"/>
      <c r="X57" s="109"/>
      <c r="Y57" s="109"/>
      <c r="Z57" s="109"/>
      <c r="AA57" s="53"/>
      <c r="AB57" s="53"/>
      <c r="AC57" s="53"/>
      <c r="AD57" s="99"/>
      <c r="AE57" s="99"/>
      <c r="AF57" s="99"/>
      <c r="AG57" s="770"/>
      <c r="AH57" s="770"/>
    </row>
    <row r="58" spans="1:34" ht="12.75">
      <c r="A58" s="82"/>
      <c r="B58" s="82"/>
      <c r="C58" s="82"/>
      <c r="D58" s="82"/>
      <c r="E58" s="82"/>
      <c r="F58" s="82"/>
      <c r="G58" s="190"/>
      <c r="H58" s="93"/>
      <c r="I58" s="190"/>
      <c r="J58" s="190"/>
      <c r="K58" s="93"/>
      <c r="L58" s="93"/>
      <c r="M58" s="93"/>
      <c r="N58" s="93"/>
      <c r="O58" s="93"/>
      <c r="P58" s="93"/>
      <c r="Q58" s="124"/>
      <c r="R58" s="93"/>
      <c r="S58" s="93"/>
      <c r="T58" s="93"/>
      <c r="U58" s="53"/>
      <c r="V58" s="53"/>
      <c r="W58" s="53"/>
      <c r="X58" s="109"/>
      <c r="Y58" s="109"/>
      <c r="Z58" s="109"/>
      <c r="AA58" s="53"/>
      <c r="AB58" s="53"/>
      <c r="AC58" s="53"/>
      <c r="AD58" s="99"/>
      <c r="AE58" s="99"/>
      <c r="AF58" s="99"/>
      <c r="AG58" s="770"/>
      <c r="AH58" s="770"/>
    </row>
    <row r="59" spans="1:34" ht="12.75">
      <c r="A59" s="82"/>
      <c r="B59" s="82"/>
      <c r="C59" s="82"/>
      <c r="D59" s="82"/>
      <c r="E59" s="82"/>
      <c r="F59" s="82"/>
      <c r="G59" s="190"/>
      <c r="H59" s="93"/>
      <c r="I59" s="190"/>
      <c r="J59" s="190"/>
      <c r="K59" s="93"/>
      <c r="L59" s="93"/>
      <c r="M59" s="93"/>
      <c r="N59" s="93"/>
      <c r="O59" s="93"/>
      <c r="P59" s="93"/>
      <c r="Q59" s="124"/>
      <c r="R59" s="93"/>
      <c r="S59" s="93"/>
      <c r="T59" s="93"/>
      <c r="U59" s="53"/>
      <c r="V59" s="53"/>
      <c r="W59" s="53"/>
      <c r="X59" s="109"/>
      <c r="Y59" s="109"/>
      <c r="Z59" s="109"/>
      <c r="AA59" s="53"/>
      <c r="AB59" s="53"/>
      <c r="AC59" s="53"/>
      <c r="AD59" s="99"/>
      <c r="AE59" s="99"/>
      <c r="AF59" s="99"/>
      <c r="AG59" s="770"/>
      <c r="AH59" s="770"/>
    </row>
    <row r="60" spans="1:34" ht="12.75">
      <c r="A60" s="82"/>
      <c r="B60" s="82"/>
      <c r="C60" s="82"/>
      <c r="D60" s="82"/>
      <c r="E60" s="82"/>
      <c r="F60" s="82"/>
      <c r="G60" s="190"/>
      <c r="H60" s="93"/>
      <c r="I60" s="190"/>
      <c r="J60" s="190"/>
      <c r="K60" s="93"/>
      <c r="L60" s="93"/>
      <c r="M60" s="93"/>
      <c r="N60" s="93"/>
      <c r="O60" s="93"/>
      <c r="P60" s="93"/>
      <c r="Q60" s="124"/>
      <c r="R60" s="93"/>
      <c r="S60" s="93"/>
      <c r="T60" s="93"/>
      <c r="U60" s="53"/>
      <c r="V60" s="53"/>
      <c r="W60" s="53"/>
      <c r="X60" s="109"/>
      <c r="Y60" s="109"/>
      <c r="Z60" s="109"/>
      <c r="AA60" s="53"/>
      <c r="AB60" s="53"/>
      <c r="AC60" s="53"/>
      <c r="AD60" s="99"/>
      <c r="AE60" s="99"/>
      <c r="AF60" s="99"/>
      <c r="AG60" s="770"/>
      <c r="AH60" s="770"/>
    </row>
    <row r="61" spans="1:32" ht="12.75">
      <c r="A61" s="774" t="s">
        <v>200</v>
      </c>
      <c r="B61" s="774"/>
      <c r="C61" s="774"/>
      <c r="D61" s="774"/>
      <c r="E61" s="774"/>
      <c r="F61" s="774"/>
      <c r="G61" s="774"/>
      <c r="H61" s="774"/>
      <c r="I61" s="774"/>
      <c r="J61" s="774"/>
      <c r="K61" s="774"/>
      <c r="L61" s="774"/>
      <c r="M61" s="774"/>
      <c r="N61" s="774"/>
      <c r="O61" s="774"/>
      <c r="P61" s="774"/>
      <c r="Q61" s="774"/>
      <c r="R61" s="774"/>
      <c r="S61" s="774"/>
      <c r="T61" s="774"/>
      <c r="U61" s="53">
        <f>SUM(U56:U60)</f>
        <v>0</v>
      </c>
      <c r="V61" s="53">
        <f>SUM(V56:V60)</f>
        <v>0</v>
      </c>
      <c r="W61" s="340"/>
      <c r="X61" s="125"/>
      <c r="Y61" s="126"/>
      <c r="Z61" s="126"/>
      <c r="AA61" s="127"/>
      <c r="AB61" s="128"/>
      <c r="AC61" s="53">
        <f>SUM(AC56:AC60)</f>
        <v>0</v>
      </c>
      <c r="AD61" s="53">
        <f>SUM(AD56:AD60)</f>
        <v>0</v>
      </c>
      <c r="AE61" s="53">
        <f>SUM(AE56:AE60)</f>
        <v>0</v>
      </c>
      <c r="AF61" s="53">
        <f>SUM(AF56:AF60)</f>
        <v>0</v>
      </c>
    </row>
    <row r="62" spans="1:25" ht="12.75">
      <c r="A62" s="22"/>
      <c r="B62" s="20"/>
      <c r="C62" s="20"/>
      <c r="D62" s="20"/>
      <c r="E62" s="20"/>
      <c r="F62" s="20"/>
      <c r="G62" s="20"/>
      <c r="H62" s="20"/>
      <c r="I62" s="20"/>
      <c r="J62" s="20"/>
      <c r="K62" s="20"/>
      <c r="L62" s="20"/>
      <c r="M62" s="20"/>
      <c r="N62" s="20"/>
      <c r="O62" s="20"/>
      <c r="P62" s="20"/>
      <c r="Q62" s="20"/>
      <c r="R62" s="20"/>
      <c r="S62" s="20"/>
      <c r="T62" s="20"/>
      <c r="U62" s="20"/>
      <c r="V62" s="20"/>
      <c r="W62" s="20"/>
      <c r="X62" s="20"/>
      <c r="Y62" s="20"/>
    </row>
    <row r="63" spans="1:25" ht="12.75">
      <c r="A63" s="223" t="s">
        <v>363</v>
      </c>
      <c r="B63" s="72"/>
      <c r="C63" s="72"/>
      <c r="D63" s="72"/>
      <c r="E63" s="112"/>
      <c r="F63" s="112"/>
      <c r="G63" s="112"/>
      <c r="H63" s="112"/>
      <c r="I63" s="20"/>
      <c r="J63" s="20"/>
      <c r="K63" s="20"/>
      <c r="L63" s="20"/>
      <c r="M63" s="20"/>
      <c r="N63" s="20"/>
      <c r="O63" s="20"/>
      <c r="P63" s="20"/>
      <c r="Q63" s="20"/>
      <c r="R63" s="20"/>
      <c r="S63" s="20"/>
      <c r="T63" s="20"/>
      <c r="U63" s="20"/>
      <c r="V63" s="20"/>
      <c r="W63" s="20"/>
      <c r="X63" s="20"/>
      <c r="Y63" s="20"/>
    </row>
    <row r="64" spans="1:24" ht="12.75">
      <c r="A64" s="75"/>
      <c r="B64" s="129"/>
      <c r="C64" s="129"/>
      <c r="D64" s="129"/>
      <c r="E64" s="129"/>
      <c r="F64" s="129"/>
      <c r="G64" s="129"/>
      <c r="H64" s="20"/>
      <c r="I64" s="20"/>
      <c r="J64" s="20"/>
      <c r="K64" s="20"/>
      <c r="L64" s="20"/>
      <c r="M64" s="20"/>
      <c r="N64" s="20"/>
      <c r="O64" s="20"/>
      <c r="P64" s="20"/>
      <c r="Q64" s="20"/>
      <c r="R64" s="20"/>
      <c r="S64" s="20"/>
      <c r="T64" s="20"/>
      <c r="U64" s="20"/>
      <c r="V64" s="20"/>
      <c r="W64" s="20"/>
      <c r="X64" s="20"/>
    </row>
    <row r="65" spans="1:29" ht="12" customHeight="1">
      <c r="A65" s="558" t="s">
        <v>206</v>
      </c>
      <c r="B65" s="558" t="s">
        <v>57</v>
      </c>
      <c r="C65" s="558" t="s">
        <v>199</v>
      </c>
      <c r="D65" s="558" t="s">
        <v>247</v>
      </c>
      <c r="E65" s="558"/>
      <c r="F65" s="558"/>
      <c r="G65" s="558"/>
      <c r="H65" s="558"/>
      <c r="I65" s="558" t="s">
        <v>248</v>
      </c>
      <c r="J65" s="558"/>
      <c r="K65" s="558" t="s">
        <v>249</v>
      </c>
      <c r="L65" s="558" t="s">
        <v>250</v>
      </c>
      <c r="M65" s="558" t="s">
        <v>251</v>
      </c>
      <c r="N65" s="558" t="s">
        <v>252</v>
      </c>
      <c r="O65" s="558" t="s">
        <v>253</v>
      </c>
      <c r="P65" s="558" t="s">
        <v>254</v>
      </c>
      <c r="Q65" s="558" t="s">
        <v>255</v>
      </c>
      <c r="R65" s="760" t="s">
        <v>500</v>
      </c>
      <c r="S65" s="760"/>
      <c r="V65" s="20"/>
      <c r="W65" s="20"/>
      <c r="X65" s="20"/>
      <c r="Y65" s="20"/>
      <c r="Z65" s="20"/>
      <c r="AA65" s="20"/>
      <c r="AB65" s="20"/>
      <c r="AC65" s="20"/>
    </row>
    <row r="66" spans="1:29" ht="33.75">
      <c r="A66" s="558"/>
      <c r="B66" s="558"/>
      <c r="C66" s="558"/>
      <c r="D66" s="97" t="s">
        <v>214</v>
      </c>
      <c r="E66" s="204" t="s">
        <v>328</v>
      </c>
      <c r="F66" s="97" t="s">
        <v>215</v>
      </c>
      <c r="G66" s="97" t="s">
        <v>216</v>
      </c>
      <c r="H66" s="105" t="s">
        <v>217</v>
      </c>
      <c r="I66" s="558"/>
      <c r="J66" s="558"/>
      <c r="K66" s="558"/>
      <c r="L66" s="558"/>
      <c r="M66" s="558"/>
      <c r="N66" s="558"/>
      <c r="O66" s="558"/>
      <c r="P66" s="558"/>
      <c r="Q66" s="558"/>
      <c r="R66" s="760"/>
      <c r="S66" s="760"/>
      <c r="V66" s="20"/>
      <c r="W66" s="20"/>
      <c r="X66" s="20"/>
      <c r="Y66" s="20"/>
      <c r="Z66" s="20"/>
      <c r="AA66" s="20"/>
      <c r="AB66" s="20"/>
      <c r="AC66" s="20"/>
    </row>
    <row r="67" spans="1:29" ht="18" customHeight="1">
      <c r="A67" s="33" t="s">
        <v>69</v>
      </c>
      <c r="B67" s="33" t="s">
        <v>60</v>
      </c>
      <c r="C67" s="33"/>
      <c r="D67" s="596" t="s">
        <v>70</v>
      </c>
      <c r="E67" s="596"/>
      <c r="F67" s="596"/>
      <c r="G67" s="596"/>
      <c r="H67" s="596"/>
      <c r="I67" s="558"/>
      <c r="J67" s="558"/>
      <c r="K67" s="558"/>
      <c r="L67" s="558"/>
      <c r="M67" s="558"/>
      <c r="N67" s="558"/>
      <c r="O67" s="558"/>
      <c r="P67" s="558"/>
      <c r="Q67" s="558"/>
      <c r="R67" s="760"/>
      <c r="S67" s="760"/>
      <c r="V67" s="20"/>
      <c r="W67" s="20"/>
      <c r="X67" s="20"/>
      <c r="Y67" s="20"/>
      <c r="Z67" s="20"/>
      <c r="AA67" s="20"/>
      <c r="AB67" s="20"/>
      <c r="AC67" s="20"/>
    </row>
    <row r="68" spans="1:29" ht="12.75">
      <c r="A68" s="82"/>
      <c r="B68" s="82"/>
      <c r="C68" s="82"/>
      <c r="D68" s="120"/>
      <c r="E68" s="120"/>
      <c r="F68" s="120"/>
      <c r="G68" s="190"/>
      <c r="H68" s="82"/>
      <c r="I68" s="757"/>
      <c r="J68" s="757"/>
      <c r="K68" s="89"/>
      <c r="L68" s="89"/>
      <c r="M68" s="89"/>
      <c r="N68" s="89"/>
      <c r="O68" s="35"/>
      <c r="P68" s="113"/>
      <c r="Q68" s="113"/>
      <c r="R68" s="656"/>
      <c r="S68" s="656"/>
      <c r="V68" s="20"/>
      <c r="W68" s="20"/>
      <c r="X68" s="20"/>
      <c r="Y68" s="20"/>
      <c r="Z68" s="20"/>
      <c r="AA68" s="20"/>
      <c r="AB68" s="20"/>
      <c r="AC68" s="20"/>
    </row>
    <row r="69" spans="1:34" ht="12.75">
      <c r="A69" s="82"/>
      <c r="B69" s="82"/>
      <c r="C69" s="82"/>
      <c r="D69" s="120"/>
      <c r="E69" s="120"/>
      <c r="F69" s="120"/>
      <c r="G69" s="190"/>
      <c r="H69" s="82"/>
      <c r="I69" s="757"/>
      <c r="J69" s="757"/>
      <c r="K69" s="89"/>
      <c r="L69" s="89"/>
      <c r="M69" s="89"/>
      <c r="N69" s="89"/>
      <c r="O69" s="35"/>
      <c r="P69" s="113"/>
      <c r="Q69" s="113"/>
      <c r="R69" s="656"/>
      <c r="S69" s="656"/>
      <c r="V69" s="20"/>
      <c r="W69" s="20"/>
      <c r="X69" s="20"/>
      <c r="Y69" s="20"/>
      <c r="Z69" s="20"/>
      <c r="AA69" s="20"/>
      <c r="AB69" s="20"/>
      <c r="AC69" s="20"/>
      <c r="AD69" s="2"/>
      <c r="AE69" s="2"/>
      <c r="AF69" s="2"/>
      <c r="AG69" s="2"/>
      <c r="AH69" s="2"/>
    </row>
    <row r="70" spans="1:34" ht="12.75">
      <c r="A70" s="82"/>
      <c r="B70" s="82"/>
      <c r="C70" s="82"/>
      <c r="D70" s="120"/>
      <c r="E70" s="120"/>
      <c r="F70" s="120"/>
      <c r="G70" s="190"/>
      <c r="H70" s="82"/>
      <c r="I70" s="757"/>
      <c r="J70" s="757"/>
      <c r="K70" s="89"/>
      <c r="L70" s="89"/>
      <c r="M70" s="89"/>
      <c r="N70" s="89"/>
      <c r="O70" s="35"/>
      <c r="P70" s="113"/>
      <c r="Q70" s="113"/>
      <c r="R70" s="656"/>
      <c r="S70" s="656"/>
      <c r="V70" s="20"/>
      <c r="W70" s="20"/>
      <c r="X70" s="20"/>
      <c r="Y70" s="20"/>
      <c r="Z70" s="20"/>
      <c r="AA70" s="20"/>
      <c r="AB70" s="20"/>
      <c r="AC70" s="20"/>
      <c r="AD70" s="2"/>
      <c r="AE70" s="2"/>
      <c r="AF70" s="2"/>
      <c r="AG70" s="2"/>
      <c r="AH70" s="2"/>
    </row>
    <row r="71" spans="1:34" ht="12.75">
      <c r="A71" s="82"/>
      <c r="B71" s="82"/>
      <c r="C71" s="82"/>
      <c r="D71" s="120"/>
      <c r="E71" s="120"/>
      <c r="F71" s="120"/>
      <c r="G71" s="190"/>
      <c r="H71" s="82"/>
      <c r="I71" s="757"/>
      <c r="J71" s="757"/>
      <c r="K71" s="89"/>
      <c r="L71" s="89"/>
      <c r="M71" s="89"/>
      <c r="N71" s="89"/>
      <c r="O71" s="35"/>
      <c r="P71" s="113"/>
      <c r="Q71" s="113"/>
      <c r="R71" s="656"/>
      <c r="S71" s="656"/>
      <c r="V71" s="20"/>
      <c r="W71" s="20"/>
      <c r="X71" s="20"/>
      <c r="Y71" s="20"/>
      <c r="Z71" s="20"/>
      <c r="AA71" s="20"/>
      <c r="AB71" s="20"/>
      <c r="AC71" s="20"/>
      <c r="AD71" s="2"/>
      <c r="AE71" s="2"/>
      <c r="AF71" s="2"/>
      <c r="AG71" s="2"/>
      <c r="AH71" s="2"/>
    </row>
    <row r="72" spans="1:34" ht="12.75">
      <c r="A72" s="82"/>
      <c r="B72" s="82"/>
      <c r="C72" s="82"/>
      <c r="D72" s="120"/>
      <c r="E72" s="120"/>
      <c r="F72" s="82"/>
      <c r="G72" s="190"/>
      <c r="H72" s="82"/>
      <c r="I72" s="757"/>
      <c r="J72" s="757"/>
      <c r="K72" s="89"/>
      <c r="L72" s="89"/>
      <c r="M72" s="89"/>
      <c r="N72" s="89"/>
      <c r="O72" s="35"/>
      <c r="P72" s="113"/>
      <c r="Q72" s="113"/>
      <c r="R72" s="656"/>
      <c r="S72" s="656"/>
      <c r="V72" s="20"/>
      <c r="W72" s="20"/>
      <c r="X72" s="20"/>
      <c r="Y72" s="20"/>
      <c r="Z72" s="20"/>
      <c r="AA72" s="20"/>
      <c r="AB72" s="20"/>
      <c r="AD72" s="2"/>
      <c r="AE72" s="2"/>
      <c r="AF72" s="2"/>
      <c r="AG72" s="2"/>
      <c r="AH72" s="2"/>
    </row>
    <row r="73" spans="1:34" ht="12.75" customHeight="1">
      <c r="A73" s="776" t="s">
        <v>200</v>
      </c>
      <c r="B73" s="776"/>
      <c r="C73" s="776"/>
      <c r="D73" s="776"/>
      <c r="E73" s="776"/>
      <c r="F73" s="776"/>
      <c r="G73" s="776"/>
      <c r="H73" s="776"/>
      <c r="I73" s="776"/>
      <c r="J73" s="776"/>
      <c r="K73" s="776"/>
      <c r="L73" s="776"/>
      <c r="M73" s="776"/>
      <c r="N73" s="776"/>
      <c r="O73" s="100">
        <f>SUM(O68:O72)</f>
        <v>0</v>
      </c>
      <c r="P73" s="100">
        <f>SUM(P68:P72)</f>
        <v>0</v>
      </c>
      <c r="Q73" s="100">
        <f>SUM(Q68:Q72)</f>
        <v>0</v>
      </c>
      <c r="R73" s="130"/>
      <c r="S73" s="72"/>
      <c r="T73" s="20"/>
      <c r="AD73" s="2"/>
      <c r="AE73" s="2"/>
      <c r="AF73" s="2"/>
      <c r="AG73" s="2"/>
      <c r="AH73" s="2"/>
    </row>
    <row r="75" spans="1:34" ht="12.75">
      <c r="A75" s="95" t="s">
        <v>365</v>
      </c>
      <c r="B75" s="20"/>
      <c r="C75" s="20"/>
      <c r="D75" s="20"/>
      <c r="E75" s="20"/>
      <c r="F75" s="20"/>
      <c r="G75" s="20"/>
      <c r="H75" s="20"/>
      <c r="I75" s="112"/>
      <c r="J75" s="20"/>
      <c r="K75" s="20"/>
      <c r="L75" s="20"/>
      <c r="AD75" s="2"/>
      <c r="AE75" s="2"/>
      <c r="AF75" s="2"/>
      <c r="AG75" s="2"/>
      <c r="AH75" s="2"/>
    </row>
    <row r="76" spans="1:34" ht="12.75">
      <c r="A76" s="20"/>
      <c r="B76" s="20"/>
      <c r="C76" s="20"/>
      <c r="D76" s="20"/>
      <c r="E76" s="20"/>
      <c r="F76" s="20"/>
      <c r="G76" s="20"/>
      <c r="H76" s="20"/>
      <c r="I76" s="112"/>
      <c r="J76" s="20"/>
      <c r="K76" s="20"/>
      <c r="L76" s="20"/>
      <c r="AD76" s="2"/>
      <c r="AE76" s="2"/>
      <c r="AF76" s="2"/>
      <c r="AG76" s="2"/>
      <c r="AH76" s="2"/>
    </row>
    <row r="77" spans="1:34" ht="12.75">
      <c r="A77" s="193" t="s">
        <v>421</v>
      </c>
      <c r="B77" s="20"/>
      <c r="C77" s="20"/>
      <c r="D77" s="20"/>
      <c r="E77" s="20"/>
      <c r="F77" s="20"/>
      <c r="G77" s="20"/>
      <c r="H77" s="112"/>
      <c r="I77" s="112"/>
      <c r="J77" s="20"/>
      <c r="K77" s="20"/>
      <c r="L77" s="20"/>
      <c r="AD77" s="2"/>
      <c r="AE77" s="2"/>
      <c r="AF77" s="2"/>
      <c r="AG77" s="2"/>
      <c r="AH77" s="2"/>
    </row>
    <row r="78" spans="1:34" ht="12.75">
      <c r="A78" s="68"/>
      <c r="B78" s="20"/>
      <c r="C78" s="20"/>
      <c r="D78" s="20"/>
      <c r="E78" s="20"/>
      <c r="F78" s="20"/>
      <c r="G78" s="20"/>
      <c r="H78" s="112"/>
      <c r="I78" s="112"/>
      <c r="J78" s="20"/>
      <c r="K78" s="20"/>
      <c r="L78" s="20"/>
      <c r="AD78" s="2"/>
      <c r="AE78" s="2"/>
      <c r="AF78" s="2"/>
      <c r="AG78" s="2"/>
      <c r="AH78" s="2"/>
    </row>
    <row r="79" spans="1:37" ht="12" customHeight="1">
      <c r="A79" s="558" t="s">
        <v>206</v>
      </c>
      <c r="B79" s="558" t="s">
        <v>57</v>
      </c>
      <c r="C79" s="558" t="s">
        <v>199</v>
      </c>
      <c r="D79" s="558" t="s">
        <v>367</v>
      </c>
      <c r="E79" s="558"/>
      <c r="F79" s="558"/>
      <c r="G79" s="558"/>
      <c r="H79" s="558"/>
      <c r="I79" s="646" t="s">
        <v>361</v>
      </c>
      <c r="J79" s="648"/>
      <c r="K79" s="558" t="s">
        <v>333</v>
      </c>
      <c r="L79" s="558" t="s">
        <v>368</v>
      </c>
      <c r="M79" s="574" t="s">
        <v>210</v>
      </c>
      <c r="N79" s="646" t="s">
        <v>211</v>
      </c>
      <c r="O79" s="558" t="s">
        <v>398</v>
      </c>
      <c r="P79" s="655" t="s">
        <v>306</v>
      </c>
      <c r="Q79" s="561" t="s">
        <v>256</v>
      </c>
      <c r="R79" s="558" t="s">
        <v>257</v>
      </c>
      <c r="S79" s="753" t="s">
        <v>305</v>
      </c>
      <c r="T79" s="574" t="s">
        <v>219</v>
      </c>
      <c r="U79" s="558" t="s">
        <v>369</v>
      </c>
      <c r="V79" s="655" t="s">
        <v>500</v>
      </c>
      <c r="W79" s="655"/>
      <c r="X79" s="655"/>
      <c r="AJ79" s="21"/>
      <c r="AK79" s="21"/>
    </row>
    <row r="80" spans="1:37" ht="39" customHeight="1">
      <c r="A80" s="558"/>
      <c r="B80" s="558"/>
      <c r="C80" s="558"/>
      <c r="D80" s="97" t="s">
        <v>214</v>
      </c>
      <c r="E80" s="204" t="s">
        <v>328</v>
      </c>
      <c r="F80" s="97" t="s">
        <v>215</v>
      </c>
      <c r="G80" s="97" t="s">
        <v>216</v>
      </c>
      <c r="H80" s="105" t="s">
        <v>217</v>
      </c>
      <c r="I80" s="777"/>
      <c r="J80" s="778"/>
      <c r="K80" s="558"/>
      <c r="L80" s="558"/>
      <c r="M80" s="575"/>
      <c r="N80" s="777"/>
      <c r="O80" s="558"/>
      <c r="P80" s="655"/>
      <c r="Q80" s="561"/>
      <c r="R80" s="558"/>
      <c r="S80" s="754"/>
      <c r="T80" s="575"/>
      <c r="U80" s="558"/>
      <c r="V80" s="655"/>
      <c r="W80" s="655"/>
      <c r="X80" s="655"/>
      <c r="AJ80" s="21"/>
      <c r="AK80" s="21"/>
    </row>
    <row r="81" spans="1:37" ht="11.25" customHeight="1">
      <c r="A81" s="33" t="s">
        <v>69</v>
      </c>
      <c r="B81" s="33" t="s">
        <v>60</v>
      </c>
      <c r="C81" s="33"/>
      <c r="D81" s="596" t="s">
        <v>70</v>
      </c>
      <c r="E81" s="596"/>
      <c r="F81" s="596"/>
      <c r="G81" s="596"/>
      <c r="H81" s="596"/>
      <c r="I81" s="649"/>
      <c r="J81" s="651"/>
      <c r="K81" s="574"/>
      <c r="L81" s="574"/>
      <c r="M81" s="575"/>
      <c r="N81" s="777"/>
      <c r="O81" s="574"/>
      <c r="P81" s="655"/>
      <c r="Q81" s="561"/>
      <c r="R81" s="558"/>
      <c r="S81" s="755"/>
      <c r="T81" s="644"/>
      <c r="U81" s="558"/>
      <c r="V81" s="655"/>
      <c r="W81" s="655"/>
      <c r="X81" s="655"/>
      <c r="AJ81" s="21"/>
      <c r="AK81" s="21"/>
    </row>
    <row r="82" spans="1:37" ht="12.75">
      <c r="A82" s="82"/>
      <c r="B82" s="82"/>
      <c r="C82" s="82"/>
      <c r="D82" s="82"/>
      <c r="E82" s="82"/>
      <c r="F82" s="82"/>
      <c r="G82" s="190"/>
      <c r="H82" s="82"/>
      <c r="I82" s="779"/>
      <c r="J82" s="780"/>
      <c r="K82" s="190"/>
      <c r="L82" s="213"/>
      <c r="M82" s="176"/>
      <c r="N82" s="227"/>
      <c r="O82" s="227"/>
      <c r="P82" s="208"/>
      <c r="Q82" s="113"/>
      <c r="R82" s="113"/>
      <c r="S82" s="110"/>
      <c r="T82" s="121"/>
      <c r="U82" s="212"/>
      <c r="V82" s="793"/>
      <c r="W82" s="793"/>
      <c r="X82" s="793"/>
      <c r="AJ82" s="21"/>
      <c r="AK82" s="21"/>
    </row>
    <row r="83" spans="1:37" ht="12.75">
      <c r="A83" s="82"/>
      <c r="B83" s="82"/>
      <c r="C83" s="82"/>
      <c r="D83" s="82"/>
      <c r="E83" s="82"/>
      <c r="F83" s="82"/>
      <c r="G83" s="190"/>
      <c r="H83" s="82"/>
      <c r="I83" s="779"/>
      <c r="J83" s="780"/>
      <c r="K83" s="190"/>
      <c r="L83" s="213"/>
      <c r="M83" s="176"/>
      <c r="N83" s="227"/>
      <c r="O83" s="227"/>
      <c r="P83" s="120"/>
      <c r="Q83" s="113"/>
      <c r="R83" s="113"/>
      <c r="S83" s="110"/>
      <c r="T83" s="121"/>
      <c r="U83" s="212"/>
      <c r="V83" s="793"/>
      <c r="W83" s="793"/>
      <c r="X83" s="793"/>
      <c r="AJ83" s="21"/>
      <c r="AK83" s="21"/>
    </row>
    <row r="84" spans="1:37" ht="12.75">
      <c r="A84" s="82"/>
      <c r="B84" s="82"/>
      <c r="C84" s="82"/>
      <c r="D84" s="82"/>
      <c r="E84" s="82"/>
      <c r="F84" s="82"/>
      <c r="G84" s="190"/>
      <c r="H84" s="82"/>
      <c r="I84" s="779"/>
      <c r="J84" s="780"/>
      <c r="K84" s="190"/>
      <c r="L84" s="213"/>
      <c r="M84" s="176"/>
      <c r="N84" s="227"/>
      <c r="O84" s="227"/>
      <c r="P84" s="120"/>
      <c r="Q84" s="113"/>
      <c r="R84" s="113"/>
      <c r="S84" s="110"/>
      <c r="T84" s="121"/>
      <c r="U84" s="212"/>
      <c r="V84" s="793"/>
      <c r="W84" s="793"/>
      <c r="X84" s="793"/>
      <c r="AJ84" s="21"/>
      <c r="AK84" s="21"/>
    </row>
    <row r="85" spans="1:36" ht="12.75">
      <c r="A85" s="82"/>
      <c r="B85" s="82"/>
      <c r="C85" s="82"/>
      <c r="D85" s="82"/>
      <c r="E85" s="82"/>
      <c r="F85" s="82"/>
      <c r="G85" s="190"/>
      <c r="H85" s="82"/>
      <c r="I85" s="779"/>
      <c r="J85" s="780"/>
      <c r="K85" s="190"/>
      <c r="L85" s="213"/>
      <c r="M85" s="213"/>
      <c r="N85" s="228"/>
      <c r="O85" s="228"/>
      <c r="P85" s="120"/>
      <c r="Q85" s="113"/>
      <c r="R85" s="113"/>
      <c r="S85" s="110"/>
      <c r="T85" s="121"/>
      <c r="U85" s="212"/>
      <c r="V85" s="793"/>
      <c r="W85" s="793"/>
      <c r="X85" s="793"/>
      <c r="AJ85" s="21"/>
    </row>
    <row r="86" spans="1:36" ht="12.75">
      <c r="A86" s="85"/>
      <c r="B86" s="85"/>
      <c r="C86" s="85"/>
      <c r="D86" s="85"/>
      <c r="E86" s="85"/>
      <c r="F86" s="85"/>
      <c r="G86" s="256"/>
      <c r="H86" s="85"/>
      <c r="I86" s="781"/>
      <c r="J86" s="782"/>
      <c r="K86" s="256"/>
      <c r="L86" s="261"/>
      <c r="M86" s="261"/>
      <c r="N86" s="262"/>
      <c r="O86" s="262"/>
      <c r="P86" s="263"/>
      <c r="Q86" s="113"/>
      <c r="R86" s="113"/>
      <c r="S86" s="110"/>
      <c r="T86" s="121"/>
      <c r="U86" s="212"/>
      <c r="V86" s="793"/>
      <c r="W86" s="793"/>
      <c r="X86" s="793"/>
      <c r="AJ86" s="21"/>
    </row>
    <row r="87" spans="1:36" ht="12.75">
      <c r="A87" s="758" t="s">
        <v>200</v>
      </c>
      <c r="B87" s="758"/>
      <c r="C87" s="758"/>
      <c r="D87" s="758"/>
      <c r="E87" s="758"/>
      <c r="F87" s="758"/>
      <c r="G87" s="758"/>
      <c r="H87" s="758"/>
      <c r="I87" s="758"/>
      <c r="J87" s="758"/>
      <c r="K87" s="758"/>
      <c r="L87" s="758"/>
      <c r="M87" s="758"/>
      <c r="N87" s="758"/>
      <c r="O87" s="758"/>
      <c r="P87" s="758"/>
      <c r="Q87" s="260">
        <f>SUM(Q82:Q86)</f>
        <v>0</v>
      </c>
      <c r="R87" s="114">
        <f>SUM(R82:R86)</f>
        <v>0</v>
      </c>
      <c r="U87" s="114">
        <f>SUM(U82:U86)</f>
        <v>0</v>
      </c>
      <c r="AG87" s="2"/>
      <c r="AH87" s="2"/>
      <c r="AJ87" s="21"/>
    </row>
    <row r="88" spans="1:34" ht="12.75">
      <c r="A88" s="131"/>
      <c r="B88" s="20"/>
      <c r="C88" s="20"/>
      <c r="D88" s="20"/>
      <c r="E88" s="20"/>
      <c r="F88" s="20"/>
      <c r="G88" s="20"/>
      <c r="H88" s="112"/>
      <c r="I88" s="112"/>
      <c r="J88" s="20"/>
      <c r="K88" s="20"/>
      <c r="L88" s="20"/>
      <c r="S88" s="2"/>
      <c r="T88" s="2"/>
      <c r="U88" s="2"/>
      <c r="V88" s="2"/>
      <c r="W88" s="2"/>
      <c r="X88" s="2"/>
      <c r="Y88" s="2"/>
      <c r="Z88" s="2"/>
      <c r="AA88" s="2"/>
      <c r="AB88" s="2"/>
      <c r="AC88" s="2"/>
      <c r="AD88" s="2"/>
      <c r="AE88" s="2"/>
      <c r="AF88" s="2"/>
      <c r="AG88" s="2"/>
      <c r="AH88" s="2"/>
    </row>
    <row r="89" spans="1:34" ht="12.75">
      <c r="A89" s="131"/>
      <c r="B89" s="20"/>
      <c r="C89" s="20"/>
      <c r="D89" s="20"/>
      <c r="E89" s="20"/>
      <c r="F89" s="20"/>
      <c r="G89" s="20"/>
      <c r="H89" s="112"/>
      <c r="I89" s="112"/>
      <c r="J89" s="20"/>
      <c r="K89" s="20"/>
      <c r="L89" s="20"/>
      <c r="S89" s="2"/>
      <c r="T89" s="2"/>
      <c r="U89" s="2"/>
      <c r="V89" s="2"/>
      <c r="W89" s="2"/>
      <c r="X89" s="2"/>
      <c r="Y89" s="2"/>
      <c r="Z89" s="2"/>
      <c r="AA89" s="2"/>
      <c r="AB89" s="2"/>
      <c r="AC89" s="2"/>
      <c r="AD89" s="2"/>
      <c r="AE89" s="2"/>
      <c r="AF89" s="2"/>
      <c r="AG89" s="2"/>
      <c r="AH89" s="2"/>
    </row>
    <row r="90" spans="1:34" ht="12" customHeight="1">
      <c r="A90" s="593" t="s">
        <v>37</v>
      </c>
      <c r="B90" s="593"/>
      <c r="C90" s="593"/>
      <c r="D90" s="593"/>
      <c r="E90" s="593"/>
      <c r="F90" s="593"/>
      <c r="G90" s="593"/>
      <c r="H90" s="593"/>
      <c r="I90" s="593"/>
      <c r="J90" s="593"/>
      <c r="K90" s="593"/>
      <c r="L90" s="593"/>
      <c r="M90" s="593"/>
      <c r="N90" s="593"/>
      <c r="O90" s="593"/>
      <c r="S90" s="2"/>
      <c r="T90" s="2"/>
      <c r="U90" s="2"/>
      <c r="V90" s="2"/>
      <c r="W90" s="2"/>
      <c r="X90" s="2"/>
      <c r="Y90" s="2"/>
      <c r="Z90" s="2"/>
      <c r="AA90" s="2"/>
      <c r="AB90" s="2"/>
      <c r="AC90" s="2"/>
      <c r="AD90" s="2"/>
      <c r="AE90" s="2"/>
      <c r="AF90" s="2"/>
      <c r="AG90" s="2"/>
      <c r="AH90" s="2"/>
    </row>
    <row r="91" spans="1:34" ht="12" customHeight="1">
      <c r="A91" s="783" t="s">
        <v>258</v>
      </c>
      <c r="B91" s="783"/>
      <c r="C91" s="783"/>
      <c r="D91" s="783"/>
      <c r="E91" s="783"/>
      <c r="F91" s="783"/>
      <c r="G91" s="783"/>
      <c r="H91" s="783"/>
      <c r="I91" s="783"/>
      <c r="J91" s="783"/>
      <c r="K91" s="783"/>
      <c r="L91" s="783"/>
      <c r="M91" s="783"/>
      <c r="N91" s="783"/>
      <c r="O91" s="783"/>
      <c r="S91" s="2"/>
      <c r="T91" s="2"/>
      <c r="U91" s="2"/>
      <c r="V91" s="2"/>
      <c r="W91" s="2"/>
      <c r="X91" s="2"/>
      <c r="Y91" s="2"/>
      <c r="Z91" s="2"/>
      <c r="AA91" s="2"/>
      <c r="AB91" s="2"/>
      <c r="AC91" s="2"/>
      <c r="AD91" s="2"/>
      <c r="AE91" s="2"/>
      <c r="AF91" s="2"/>
      <c r="AG91" s="2"/>
      <c r="AH91" s="2"/>
    </row>
    <row r="92" spans="1:34" ht="11.25" customHeight="1">
      <c r="A92" s="597" t="s">
        <v>63</v>
      </c>
      <c r="B92" s="597"/>
      <c r="C92" s="597"/>
      <c r="D92" s="597"/>
      <c r="E92" s="597"/>
      <c r="F92" s="597"/>
      <c r="G92" s="597"/>
      <c r="H92" s="597"/>
      <c r="I92" s="597"/>
      <c r="J92" s="597"/>
      <c r="K92" s="597"/>
      <c r="L92" s="597"/>
      <c r="M92" s="597"/>
      <c r="N92" s="597"/>
      <c r="O92" s="597"/>
      <c r="S92" s="2"/>
      <c r="T92" s="2"/>
      <c r="U92" s="2"/>
      <c r="V92" s="2"/>
      <c r="W92" s="2"/>
      <c r="X92" s="2"/>
      <c r="Y92" s="2"/>
      <c r="Z92" s="2"/>
      <c r="AA92" s="2"/>
      <c r="AB92" s="2"/>
      <c r="AC92" s="2"/>
      <c r="AD92" s="2"/>
      <c r="AE92" s="2"/>
      <c r="AF92" s="2"/>
      <c r="AG92" s="2"/>
      <c r="AH92" s="2"/>
    </row>
    <row r="93" spans="1:34" ht="11.25" customHeight="1">
      <c r="A93" s="597" t="s">
        <v>503</v>
      </c>
      <c r="B93" s="597"/>
      <c r="C93" s="597"/>
      <c r="D93" s="597"/>
      <c r="E93" s="597"/>
      <c r="F93" s="597"/>
      <c r="G93" s="597"/>
      <c r="H93" s="597"/>
      <c r="I93" s="597"/>
      <c r="J93" s="597"/>
      <c r="K93" s="597"/>
      <c r="L93" s="597"/>
      <c r="M93" s="597"/>
      <c r="N93" s="597"/>
      <c r="O93" s="597"/>
      <c r="S93" s="2"/>
      <c r="T93" s="2"/>
      <c r="U93" s="2"/>
      <c r="V93" s="2"/>
      <c r="W93" s="2"/>
      <c r="X93" s="2"/>
      <c r="Y93" s="2"/>
      <c r="Z93" s="2"/>
      <c r="AA93" s="2"/>
      <c r="AB93" s="2"/>
      <c r="AC93" s="2"/>
      <c r="AD93" s="2"/>
      <c r="AE93" s="2"/>
      <c r="AF93" s="2"/>
      <c r="AG93" s="2"/>
      <c r="AH93" s="2"/>
    </row>
    <row r="94" spans="1:34" ht="11.25" customHeight="1">
      <c r="A94" s="597" t="s">
        <v>259</v>
      </c>
      <c r="B94" s="597"/>
      <c r="C94" s="597"/>
      <c r="D94" s="597"/>
      <c r="E94" s="597"/>
      <c r="F94" s="597"/>
      <c r="G94" s="597"/>
      <c r="H94" s="597"/>
      <c r="I94" s="597"/>
      <c r="J94" s="597"/>
      <c r="K94" s="597"/>
      <c r="L94" s="597"/>
      <c r="M94" s="597"/>
      <c r="N94" s="597"/>
      <c r="O94" s="597"/>
      <c r="S94" s="2"/>
      <c r="T94" s="2"/>
      <c r="U94" s="2"/>
      <c r="V94" s="2"/>
      <c r="W94" s="2"/>
      <c r="X94" s="2"/>
      <c r="Y94" s="2"/>
      <c r="Z94" s="2"/>
      <c r="AA94" s="2"/>
      <c r="AB94" s="2"/>
      <c r="AC94" s="2"/>
      <c r="AD94" s="2"/>
      <c r="AE94" s="2"/>
      <c r="AF94" s="2"/>
      <c r="AG94" s="2"/>
      <c r="AH94" s="2"/>
    </row>
    <row r="95" spans="1:34" ht="26.25" customHeight="1">
      <c r="A95" s="597" t="s">
        <v>507</v>
      </c>
      <c r="B95" s="597"/>
      <c r="C95" s="597"/>
      <c r="D95" s="597"/>
      <c r="E95" s="597"/>
      <c r="F95" s="597"/>
      <c r="G95" s="597"/>
      <c r="H95" s="597"/>
      <c r="I95" s="597"/>
      <c r="J95" s="597"/>
      <c r="K95" s="597"/>
      <c r="L95" s="597"/>
      <c r="M95" s="597"/>
      <c r="N95" s="597"/>
      <c r="O95" s="597"/>
      <c r="S95" s="2"/>
      <c r="T95" s="2"/>
      <c r="U95" s="2"/>
      <c r="V95" s="2"/>
      <c r="W95" s="2"/>
      <c r="X95" s="2"/>
      <c r="Y95" s="2"/>
      <c r="Z95" s="2"/>
      <c r="AA95" s="2"/>
      <c r="AB95" s="2"/>
      <c r="AC95" s="2"/>
      <c r="AD95" s="2"/>
      <c r="AE95" s="2"/>
      <c r="AF95" s="2"/>
      <c r="AG95" s="2"/>
      <c r="AH95" s="2"/>
    </row>
    <row r="96" spans="1:34" ht="11.25" customHeight="1">
      <c r="A96" s="597" t="s">
        <v>260</v>
      </c>
      <c r="B96" s="597"/>
      <c r="C96" s="597"/>
      <c r="D96" s="597"/>
      <c r="E96" s="597"/>
      <c r="F96" s="597"/>
      <c r="G96" s="597"/>
      <c r="H96" s="597"/>
      <c r="I96" s="597"/>
      <c r="J96" s="597"/>
      <c r="K96" s="597"/>
      <c r="L96" s="597"/>
      <c r="M96" s="597"/>
      <c r="N96" s="597"/>
      <c r="O96" s="597"/>
      <c r="S96" s="2"/>
      <c r="T96" s="2"/>
      <c r="U96" s="2"/>
      <c r="V96" s="2"/>
      <c r="W96" s="2"/>
      <c r="X96" s="2"/>
      <c r="Y96" s="2"/>
      <c r="Z96" s="2"/>
      <c r="AA96" s="2"/>
      <c r="AB96" s="2"/>
      <c r="AC96" s="2"/>
      <c r="AD96" s="2"/>
      <c r="AE96" s="2"/>
      <c r="AF96" s="2"/>
      <c r="AG96" s="2"/>
      <c r="AH96" s="2"/>
    </row>
    <row r="97" spans="1:34" ht="11.25" customHeight="1">
      <c r="A97" s="597" t="s">
        <v>261</v>
      </c>
      <c r="B97" s="597"/>
      <c r="C97" s="597"/>
      <c r="D97" s="597"/>
      <c r="E97" s="597"/>
      <c r="F97" s="597"/>
      <c r="G97" s="597"/>
      <c r="H97" s="597"/>
      <c r="I97" s="597"/>
      <c r="J97" s="597"/>
      <c r="K97" s="597"/>
      <c r="L97" s="597"/>
      <c r="M97" s="597"/>
      <c r="N97" s="597"/>
      <c r="O97" s="597"/>
      <c r="S97" s="2"/>
      <c r="T97" s="2"/>
      <c r="U97" s="2"/>
      <c r="V97" s="2"/>
      <c r="W97" s="2"/>
      <c r="X97" s="2"/>
      <c r="Y97" s="2"/>
      <c r="Z97" s="2"/>
      <c r="AA97" s="2"/>
      <c r="AB97" s="2"/>
      <c r="AC97" s="2"/>
      <c r="AD97" s="2"/>
      <c r="AE97" s="2"/>
      <c r="AF97" s="2"/>
      <c r="AG97" s="2"/>
      <c r="AH97" s="2"/>
    </row>
    <row r="98" spans="1:34" ht="11.25" customHeight="1">
      <c r="A98" s="597" t="s">
        <v>262</v>
      </c>
      <c r="B98" s="597"/>
      <c r="C98" s="597"/>
      <c r="D98" s="597"/>
      <c r="E98" s="597"/>
      <c r="F98" s="597"/>
      <c r="G98" s="597"/>
      <c r="H98" s="597"/>
      <c r="I98" s="597"/>
      <c r="J98" s="597"/>
      <c r="K98" s="597"/>
      <c r="L98" s="597"/>
      <c r="M98" s="597"/>
      <c r="N98" s="597"/>
      <c r="O98" s="597"/>
      <c r="S98" s="2"/>
      <c r="T98" s="2"/>
      <c r="U98" s="2"/>
      <c r="V98" s="2"/>
      <c r="W98" s="2"/>
      <c r="X98" s="2"/>
      <c r="Y98" s="2"/>
      <c r="Z98" s="2"/>
      <c r="AA98" s="2"/>
      <c r="AB98" s="2"/>
      <c r="AC98" s="2"/>
      <c r="AD98" s="2"/>
      <c r="AE98" s="2"/>
      <c r="AF98" s="2"/>
      <c r="AG98" s="2"/>
      <c r="AH98" s="2"/>
    </row>
    <row r="99" spans="1:34" ht="11.25" customHeight="1">
      <c r="A99" s="597" t="s">
        <v>366</v>
      </c>
      <c r="B99" s="597"/>
      <c r="C99" s="597"/>
      <c r="D99" s="597"/>
      <c r="E99" s="597"/>
      <c r="F99" s="597"/>
      <c r="G99" s="597"/>
      <c r="H99" s="597"/>
      <c r="I99" s="597"/>
      <c r="J99" s="597"/>
      <c r="K99" s="597"/>
      <c r="L99" s="597"/>
      <c r="M99" s="597"/>
      <c r="N99" s="597"/>
      <c r="O99" s="597"/>
      <c r="S99" s="2"/>
      <c r="T99" s="2"/>
      <c r="U99" s="2"/>
      <c r="V99" s="2"/>
      <c r="W99" s="2"/>
      <c r="X99" s="2"/>
      <c r="Y99" s="2"/>
      <c r="Z99" s="2"/>
      <c r="AA99" s="2"/>
      <c r="AB99" s="2"/>
      <c r="AC99" s="2"/>
      <c r="AD99" s="2"/>
      <c r="AE99" s="2"/>
      <c r="AF99" s="2"/>
      <c r="AG99" s="2"/>
      <c r="AH99" s="2"/>
    </row>
    <row r="100" spans="1:34" ht="15" customHeight="1">
      <c r="A100" s="599" t="s">
        <v>508</v>
      </c>
      <c r="B100" s="599"/>
      <c r="C100" s="599"/>
      <c r="D100" s="599"/>
      <c r="E100" s="599"/>
      <c r="F100" s="599"/>
      <c r="G100" s="599"/>
      <c r="H100" s="599"/>
      <c r="I100" s="599"/>
      <c r="J100" s="599"/>
      <c r="K100" s="599"/>
      <c r="L100" s="599"/>
      <c r="M100" s="599"/>
      <c r="N100" s="599"/>
      <c r="O100" s="599"/>
      <c r="S100" s="2"/>
      <c r="T100" s="2"/>
      <c r="U100" s="2"/>
      <c r="V100" s="2"/>
      <c r="W100" s="2"/>
      <c r="X100" s="2"/>
      <c r="Y100" s="2"/>
      <c r="Z100" s="2"/>
      <c r="AA100" s="2"/>
      <c r="AB100" s="2"/>
      <c r="AC100" s="2"/>
      <c r="AD100" s="2"/>
      <c r="AE100" s="2"/>
      <c r="AF100" s="2"/>
      <c r="AG100" s="2"/>
      <c r="AH100" s="2"/>
    </row>
    <row r="101" spans="1:34" ht="12.75">
      <c r="A101" s="20"/>
      <c r="B101" s="20"/>
      <c r="C101" s="20"/>
      <c r="D101" s="20"/>
      <c r="E101" s="20"/>
      <c r="F101" s="20"/>
      <c r="G101" s="20"/>
      <c r="H101" s="20"/>
      <c r="I101" s="20"/>
      <c r="J101" s="20"/>
      <c r="P101" s="2"/>
      <c r="Q101" s="2"/>
      <c r="R101" s="2"/>
      <c r="S101" s="2"/>
      <c r="T101" s="2"/>
      <c r="U101" s="2"/>
      <c r="V101" s="2"/>
      <c r="W101" s="2"/>
      <c r="X101" s="2"/>
      <c r="Y101" s="2"/>
      <c r="Z101" s="2"/>
      <c r="AA101" s="2"/>
      <c r="AB101" s="2"/>
      <c r="AC101" s="2"/>
      <c r="AD101" s="2"/>
      <c r="AE101" s="2"/>
      <c r="AF101" s="2"/>
      <c r="AG101" s="2"/>
      <c r="AH101" s="2"/>
    </row>
    <row r="102" spans="1:34" ht="12.75" customHeight="1">
      <c r="A102" s="545" t="s">
        <v>446</v>
      </c>
      <c r="B102" s="546"/>
      <c r="C102" s="546"/>
      <c r="D102" s="546"/>
      <c r="E102" s="546"/>
      <c r="F102" s="546"/>
      <c r="G102" s="546"/>
      <c r="H102" s="546"/>
      <c r="I102" s="546"/>
      <c r="J102" s="546"/>
      <c r="K102" s="546"/>
      <c r="L102" s="546"/>
      <c r="M102" s="546"/>
      <c r="N102" s="546"/>
      <c r="O102" s="547"/>
      <c r="P102" s="2"/>
      <c r="Q102" s="2"/>
      <c r="R102" s="2"/>
      <c r="S102" s="2"/>
      <c r="T102" s="2"/>
      <c r="U102" s="2"/>
      <c r="V102" s="2"/>
      <c r="W102" s="2"/>
      <c r="X102" s="2"/>
      <c r="Y102" s="2"/>
      <c r="Z102" s="2"/>
      <c r="AA102" s="2"/>
      <c r="AB102" s="2"/>
      <c r="AC102" s="2"/>
      <c r="AD102" s="2"/>
      <c r="AE102" s="2"/>
      <c r="AF102" s="2"/>
      <c r="AG102" s="2"/>
      <c r="AH102" s="2"/>
    </row>
    <row r="103" spans="1:15" ht="12.75">
      <c r="A103" s="548"/>
      <c r="B103" s="549"/>
      <c r="C103" s="549"/>
      <c r="D103" s="549"/>
      <c r="E103" s="549"/>
      <c r="F103" s="549"/>
      <c r="G103" s="549"/>
      <c r="H103" s="549"/>
      <c r="I103" s="549"/>
      <c r="J103" s="549"/>
      <c r="K103" s="549"/>
      <c r="L103" s="549"/>
      <c r="M103" s="549"/>
      <c r="N103" s="549"/>
      <c r="O103" s="550"/>
    </row>
    <row r="104" spans="1:15" ht="12.75">
      <c r="A104" s="548"/>
      <c r="B104" s="549"/>
      <c r="C104" s="549"/>
      <c r="D104" s="549"/>
      <c r="E104" s="549"/>
      <c r="F104" s="549"/>
      <c r="G104" s="549"/>
      <c r="H104" s="549"/>
      <c r="I104" s="549"/>
      <c r="J104" s="549"/>
      <c r="K104" s="549"/>
      <c r="L104" s="549"/>
      <c r="M104" s="549"/>
      <c r="N104" s="549"/>
      <c r="O104" s="550"/>
    </row>
    <row r="105" spans="1:15" ht="12.75">
      <c r="A105" s="551"/>
      <c r="B105" s="552"/>
      <c r="C105" s="552"/>
      <c r="D105" s="552"/>
      <c r="E105" s="552"/>
      <c r="F105" s="552"/>
      <c r="G105" s="552"/>
      <c r="H105" s="552"/>
      <c r="I105" s="552"/>
      <c r="J105" s="552"/>
      <c r="K105" s="552"/>
      <c r="L105" s="552"/>
      <c r="M105" s="552"/>
      <c r="N105" s="552"/>
      <c r="O105" s="553"/>
    </row>
  </sheetData>
  <sheetProtection selectLockedCells="1" selectUnlockedCells="1"/>
  <mergeCells count="202">
    <mergeCell ref="V82:X82"/>
    <mergeCell ref="V83:X83"/>
    <mergeCell ref="V84:X84"/>
    <mergeCell ref="V85:X85"/>
    <mergeCell ref="V86:X86"/>
    <mergeCell ref="N18:O18"/>
    <mergeCell ref="N19:O19"/>
    <mergeCell ref="N20:O20"/>
    <mergeCell ref="N21:O21"/>
    <mergeCell ref="N22:O22"/>
    <mergeCell ref="V79:X81"/>
    <mergeCell ref="U79:U81"/>
    <mergeCell ref="R69:S69"/>
    <mergeCell ref="R70:S70"/>
    <mergeCell ref="A61:T61"/>
    <mergeCell ref="A65:A66"/>
    <mergeCell ref="B65:B66"/>
    <mergeCell ref="C65:C66"/>
    <mergeCell ref="P79:P81"/>
    <mergeCell ref="S79:S81"/>
    <mergeCell ref="T79:T81"/>
    <mergeCell ref="N43:O43"/>
    <mergeCell ref="K33:L33"/>
    <mergeCell ref="C28:C30"/>
    <mergeCell ref="A28:A29"/>
    <mergeCell ref="F30:J30"/>
    <mergeCell ref="E28:E30"/>
    <mergeCell ref="O79:O81"/>
    <mergeCell ref="K79:K81"/>
    <mergeCell ref="D81:H81"/>
    <mergeCell ref="B28:B29"/>
    <mergeCell ref="AD15:AE17"/>
    <mergeCell ref="AD18:AE18"/>
    <mergeCell ref="AD19:AE19"/>
    <mergeCell ref="AD20:AE20"/>
    <mergeCell ref="AD21:AE21"/>
    <mergeCell ref="AD22:AE22"/>
    <mergeCell ref="F28:J28"/>
    <mergeCell ref="D28:D30"/>
    <mergeCell ref="V15:V17"/>
    <mergeCell ref="X15:X17"/>
    <mergeCell ref="R15:R17"/>
    <mergeCell ref="S15:S17"/>
    <mergeCell ref="Q15:Q16"/>
    <mergeCell ref="C15:C17"/>
    <mergeCell ref="A99:O99"/>
    <mergeCell ref="A90:O90"/>
    <mergeCell ref="A91:O91"/>
    <mergeCell ref="A92:O92"/>
    <mergeCell ref="I82:J82"/>
    <mergeCell ref="A100:O100"/>
    <mergeCell ref="A93:O93"/>
    <mergeCell ref="A94:O94"/>
    <mergeCell ref="A95:O95"/>
    <mergeCell ref="A96:O96"/>
    <mergeCell ref="A97:O97"/>
    <mergeCell ref="A98:O98"/>
    <mergeCell ref="I83:J83"/>
    <mergeCell ref="I84:J84"/>
    <mergeCell ref="I85:J85"/>
    <mergeCell ref="A87:P87"/>
    <mergeCell ref="L79:L81"/>
    <mergeCell ref="I86:J86"/>
    <mergeCell ref="N79:N81"/>
    <mergeCell ref="M79:M81"/>
    <mergeCell ref="I72:J72"/>
    <mergeCell ref="R72:S72"/>
    <mergeCell ref="A73:N73"/>
    <mergeCell ref="A79:A80"/>
    <mergeCell ref="B79:B80"/>
    <mergeCell ref="D79:H79"/>
    <mergeCell ref="Q79:Q81"/>
    <mergeCell ref="R79:R81"/>
    <mergeCell ref="C79:C80"/>
    <mergeCell ref="I79:J81"/>
    <mergeCell ref="R71:S71"/>
    <mergeCell ref="P65:P67"/>
    <mergeCell ref="Q65:Q67"/>
    <mergeCell ref="R65:S67"/>
    <mergeCell ref="D67:H67"/>
    <mergeCell ref="I68:J68"/>
    <mergeCell ref="R68:S68"/>
    <mergeCell ref="I69:J69"/>
    <mergeCell ref="I70:J70"/>
    <mergeCell ref="D65:H65"/>
    <mergeCell ref="I65:J67"/>
    <mergeCell ref="K65:K67"/>
    <mergeCell ref="L65:L67"/>
    <mergeCell ref="M65:M67"/>
    <mergeCell ref="N65:N67"/>
    <mergeCell ref="O65:O67"/>
    <mergeCell ref="AG57:AH57"/>
    <mergeCell ref="AG58:AH58"/>
    <mergeCell ref="AG59:AH59"/>
    <mergeCell ref="AG60:AH60"/>
    <mergeCell ref="U53:U55"/>
    <mergeCell ref="V53:V55"/>
    <mergeCell ref="AG52:AH55"/>
    <mergeCell ref="AC52:AC54"/>
    <mergeCell ref="AD52:AD55"/>
    <mergeCell ref="AF52:AF55"/>
    <mergeCell ref="AG56:AH56"/>
    <mergeCell ref="T53:T55"/>
    <mergeCell ref="Z52:Z55"/>
    <mergeCell ref="AA52:AA55"/>
    <mergeCell ref="AB52:AB55"/>
    <mergeCell ref="Y52:Y55"/>
    <mergeCell ref="M54:M55"/>
    <mergeCell ref="N54:N55"/>
    <mergeCell ref="O54:O55"/>
    <mergeCell ref="AD46:AE46"/>
    <mergeCell ref="N47:O47"/>
    <mergeCell ref="AD47:AE47"/>
    <mergeCell ref="A48:P48"/>
    <mergeCell ref="A52:A54"/>
    <mergeCell ref="K53:L53"/>
    <mergeCell ref="M53:O53"/>
    <mergeCell ref="B52:B54"/>
    <mergeCell ref="D52:V52"/>
    <mergeCell ref="X52:X55"/>
    <mergeCell ref="R53:R55"/>
    <mergeCell ref="S53:S54"/>
    <mergeCell ref="D55:J55"/>
    <mergeCell ref="D53:J53"/>
    <mergeCell ref="C52:C54"/>
    <mergeCell ref="K54:K55"/>
    <mergeCell ref="L54:L55"/>
    <mergeCell ref="AD43:AE43"/>
    <mergeCell ref="N44:O44"/>
    <mergeCell ref="AD44:AE44"/>
    <mergeCell ref="N45:O45"/>
    <mergeCell ref="AD45:AE45"/>
    <mergeCell ref="AE52:AE54"/>
    <mergeCell ref="N46:O46"/>
    <mergeCell ref="P53:P55"/>
    <mergeCell ref="Q53:Q55"/>
    <mergeCell ref="W53:W54"/>
    <mergeCell ref="D42:H42"/>
    <mergeCell ref="I42:M42"/>
    <mergeCell ref="Y40:Y42"/>
    <mergeCell ref="Z40:Z42"/>
    <mergeCell ref="AA40:AA42"/>
    <mergeCell ref="AD40:AE42"/>
    <mergeCell ref="AB40:AB42"/>
    <mergeCell ref="K34:L34"/>
    <mergeCell ref="A36:N36"/>
    <mergeCell ref="C40:C42"/>
    <mergeCell ref="T40:T42"/>
    <mergeCell ref="U40:U42"/>
    <mergeCell ref="A40:A41"/>
    <mergeCell ref="B40:B41"/>
    <mergeCell ref="D40:H40"/>
    <mergeCell ref="I40:M40"/>
    <mergeCell ref="N40:O42"/>
    <mergeCell ref="S28:S30"/>
    <mergeCell ref="P40:P42"/>
    <mergeCell ref="X40:X42"/>
    <mergeCell ref="R40:R42"/>
    <mergeCell ref="S40:S42"/>
    <mergeCell ref="AC40:AC42"/>
    <mergeCell ref="AB34:AC34"/>
    <mergeCell ref="AB35:AC35"/>
    <mergeCell ref="Q28:Q30"/>
    <mergeCell ref="V40:V42"/>
    <mergeCell ref="K35:L35"/>
    <mergeCell ref="AB33:AC33"/>
    <mergeCell ref="Z28:Z30"/>
    <mergeCell ref="AA28:AA30"/>
    <mergeCell ref="AB28:AC30"/>
    <mergeCell ref="N28:N30"/>
    <mergeCell ref="O28:O30"/>
    <mergeCell ref="P28:P30"/>
    <mergeCell ref="AA15:AA17"/>
    <mergeCell ref="AB31:AC31"/>
    <mergeCell ref="AB15:AB17"/>
    <mergeCell ref="K32:L32"/>
    <mergeCell ref="AB32:AC32"/>
    <mergeCell ref="T28:T30"/>
    <mergeCell ref="U28:U30"/>
    <mergeCell ref="V28:V30"/>
    <mergeCell ref="X28:X30"/>
    <mergeCell ref="Y28:Y30"/>
    <mergeCell ref="M28:M30"/>
    <mergeCell ref="R28:R30"/>
    <mergeCell ref="AC15:AC17"/>
    <mergeCell ref="P15:P17"/>
    <mergeCell ref="U15:U17"/>
    <mergeCell ref="D15:D17"/>
    <mergeCell ref="E15:M15"/>
    <mergeCell ref="E17:M17"/>
    <mergeCell ref="N15:O17"/>
    <mergeCell ref="Y15:Y17"/>
    <mergeCell ref="Q40:Q42"/>
    <mergeCell ref="Z15:Z17"/>
    <mergeCell ref="A102:O105"/>
    <mergeCell ref="K28:L30"/>
    <mergeCell ref="A15:A16"/>
    <mergeCell ref="B15:B16"/>
    <mergeCell ref="I71:J71"/>
    <mergeCell ref="A23:T23"/>
    <mergeCell ref="K31:L31"/>
    <mergeCell ref="T15:T17"/>
  </mergeCells>
  <dataValidations count="1">
    <dataValidation type="list" allowBlank="1" showInputMessage="1" showErrorMessage="1" sqref="L18:L22 K82:K86 AB43:AB47 Q31:R35 X18:Y22 AC18:AC22 I18:J22 G82:G86 G68:G72 I56:J60 G56:G60 X43:X47 L43:L47 G43:G47 X31:X35 I31:I35">
      <formula1>#REF!</formula1>
    </dataValidation>
  </dataValidations>
  <hyperlinks>
    <hyperlink ref="J1" location="Índice_Anexos_ICT!A1" display="Índice"/>
  </hyperlinks>
  <printOptions/>
  <pageMargins left="0.31527777777777777" right="0.31527777777777777" top="0.27569444444444446" bottom="0.2361111111111111" header="0.5118055555555555" footer="0.5118055555555555"/>
  <pageSetup horizontalDpi="300" verticalDpi="300" orientation="landscape" paperSize="9" scale="35" r:id="rId1"/>
</worksheet>
</file>

<file path=xl/worksheets/sheet12.xml><?xml version="1.0" encoding="utf-8"?>
<worksheet xmlns="http://schemas.openxmlformats.org/spreadsheetml/2006/main" xmlns:r="http://schemas.openxmlformats.org/officeDocument/2006/relationships">
  <sheetPr>
    <tabColor rgb="FF92D050"/>
  </sheetPr>
  <dimension ref="A1:O43"/>
  <sheetViews>
    <sheetView zoomScale="131" zoomScaleNormal="131" zoomScalePageLayoutView="0" workbookViewId="0" topLeftCell="A1">
      <selection activeCell="D36" sqref="D36"/>
    </sheetView>
  </sheetViews>
  <sheetFormatPr defaultColWidth="8.8515625" defaultRowHeight="12.75"/>
  <cols>
    <col min="1" max="1" width="12.28125" style="150" customWidth="1"/>
    <col min="2" max="2" width="13.00390625" style="150" customWidth="1"/>
    <col min="3" max="3" width="10.7109375" style="150" customWidth="1"/>
    <col min="4" max="4" width="12.00390625" style="150" customWidth="1"/>
    <col min="5" max="5" width="14.7109375" style="150" customWidth="1"/>
    <col min="6" max="6" width="16.8515625" style="150" customWidth="1"/>
    <col min="7" max="7" width="12.28125" style="150" customWidth="1"/>
    <col min="8" max="8" width="13.28125" style="150" customWidth="1"/>
    <col min="9" max="9" width="13.421875" style="150" customWidth="1"/>
    <col min="10" max="10" width="16.7109375" style="150" customWidth="1"/>
    <col min="11" max="11" width="11.7109375" style="150" customWidth="1"/>
    <col min="12" max="12" width="14.421875" style="150" customWidth="1"/>
    <col min="13" max="13" width="11.8515625" style="150" customWidth="1"/>
    <col min="14" max="14" width="10.8515625" style="150" bestFit="1" customWidth="1"/>
    <col min="15" max="15" width="14.57421875" style="150" customWidth="1"/>
    <col min="16" max="16" width="11.57421875" style="153" customWidth="1"/>
    <col min="17" max="17" width="10.57421875" style="153" customWidth="1"/>
    <col min="18" max="18" width="12.57421875" style="153" customWidth="1"/>
    <col min="19" max="19" width="13.140625" style="153" customWidth="1"/>
    <col min="20" max="16384" width="8.8515625" style="153" customWidth="1"/>
  </cols>
  <sheetData>
    <row r="1" spans="1:13" ht="12.75">
      <c r="A1" s="194" t="s">
        <v>33</v>
      </c>
      <c r="B1" s="194"/>
      <c r="C1" s="194"/>
      <c r="H1" s="151" t="s">
        <v>34</v>
      </c>
      <c r="M1" s="154"/>
    </row>
    <row r="2" spans="1:3" ht="12.75">
      <c r="A2" s="195"/>
      <c r="B2" s="198"/>
      <c r="C2" s="198"/>
    </row>
    <row r="3" spans="1:6" ht="12.75">
      <c r="A3" s="194" t="s">
        <v>1</v>
      </c>
      <c r="B3" s="196"/>
      <c r="C3" s="197" t="s">
        <v>2</v>
      </c>
      <c r="F3" s="166"/>
    </row>
    <row r="4" spans="1:6" ht="12.75">
      <c r="A4" s="194" t="s">
        <v>3</v>
      </c>
      <c r="B4" s="196"/>
      <c r="C4" s="197" t="s">
        <v>4</v>
      </c>
      <c r="F4" s="202"/>
    </row>
    <row r="5" spans="1:3" ht="12.75">
      <c r="A5" s="3" t="s">
        <v>308</v>
      </c>
      <c r="B5" s="196"/>
      <c r="C5" s="203">
        <v>2022</v>
      </c>
    </row>
    <row r="6" spans="1:3" ht="12.75">
      <c r="A6" s="195"/>
      <c r="B6" s="198"/>
      <c r="C6" s="198"/>
    </row>
    <row r="7" spans="1:3" ht="12.75">
      <c r="A7" s="194" t="s">
        <v>716</v>
      </c>
      <c r="B7" s="194"/>
      <c r="C7" s="194"/>
    </row>
    <row r="8" spans="1:3" ht="12.75">
      <c r="A8" s="198" t="s">
        <v>32</v>
      </c>
      <c r="B8" s="194"/>
      <c r="C8" s="194"/>
    </row>
    <row r="9" spans="1:3" ht="12.75">
      <c r="A9" s="194"/>
      <c r="B9" s="194"/>
      <c r="C9" s="194"/>
    </row>
    <row r="11" spans="1:15" ht="12.75">
      <c r="A11" s="275" t="s">
        <v>355</v>
      </c>
      <c r="L11" s="153"/>
      <c r="M11" s="153"/>
      <c r="N11" s="153"/>
      <c r="O11" s="153"/>
    </row>
    <row r="12" spans="1:15" ht="12.75">
      <c r="A12" s="275" t="s">
        <v>514</v>
      </c>
      <c r="L12" s="153"/>
      <c r="M12" s="153"/>
      <c r="N12" s="153"/>
      <c r="O12" s="153"/>
    </row>
    <row r="13" spans="12:15" ht="12.75">
      <c r="L13" s="153"/>
      <c r="M13" s="153"/>
      <c r="N13" s="153"/>
      <c r="O13" s="153"/>
    </row>
    <row r="14" spans="1:15" ht="33.75">
      <c r="A14" s="799" t="s">
        <v>284</v>
      </c>
      <c r="B14" s="799" t="s">
        <v>285</v>
      </c>
      <c r="C14" s="191" t="s">
        <v>509</v>
      </c>
      <c r="D14" s="191" t="s">
        <v>510</v>
      </c>
      <c r="E14" s="191" t="s">
        <v>511</v>
      </c>
      <c r="F14" s="799" t="s">
        <v>286</v>
      </c>
      <c r="G14" s="799" t="s">
        <v>518</v>
      </c>
      <c r="H14" s="799" t="s">
        <v>519</v>
      </c>
      <c r="I14" s="799" t="s">
        <v>512</v>
      </c>
      <c r="J14" s="799" t="s">
        <v>520</v>
      </c>
      <c r="L14" s="153"/>
      <c r="M14" s="153"/>
      <c r="N14" s="153"/>
      <c r="O14" s="153"/>
    </row>
    <row r="15" spans="1:15" ht="18" customHeight="1">
      <c r="A15" s="800"/>
      <c r="B15" s="800"/>
      <c r="C15" s="497" t="s">
        <v>59</v>
      </c>
      <c r="D15" s="497" t="s">
        <v>61</v>
      </c>
      <c r="E15" s="497" t="s">
        <v>205</v>
      </c>
      <c r="F15" s="800"/>
      <c r="G15" s="800"/>
      <c r="H15" s="800"/>
      <c r="I15" s="800"/>
      <c r="J15" s="800"/>
      <c r="L15" s="153"/>
      <c r="M15" s="153"/>
      <c r="N15" s="153"/>
      <c r="O15" s="153"/>
    </row>
    <row r="16" spans="1:15" ht="12.75">
      <c r="A16" s="156"/>
      <c r="B16" s="156"/>
      <c r="C16" s="217"/>
      <c r="D16" s="155"/>
      <c r="E16" s="155"/>
      <c r="F16" s="156"/>
      <c r="G16" s="156"/>
      <c r="H16" s="156"/>
      <c r="I16" s="156"/>
      <c r="J16" s="156"/>
      <c r="L16" s="153"/>
      <c r="M16" s="153"/>
      <c r="N16" s="153"/>
      <c r="O16" s="153"/>
    </row>
    <row r="17" spans="1:15" ht="12.75">
      <c r="A17" s="156"/>
      <c r="B17" s="156"/>
      <c r="C17" s="217"/>
      <c r="D17" s="155"/>
      <c r="E17" s="155"/>
      <c r="F17" s="156"/>
      <c r="G17" s="156"/>
      <c r="H17" s="156"/>
      <c r="I17" s="156"/>
      <c r="J17" s="156"/>
      <c r="L17" s="153"/>
      <c r="M17" s="153"/>
      <c r="N17" s="153"/>
      <c r="O17" s="153"/>
    </row>
    <row r="18" spans="1:15" ht="12.75">
      <c r="A18" s="156"/>
      <c r="B18" s="156"/>
      <c r="C18" s="217"/>
      <c r="D18" s="155"/>
      <c r="E18" s="155"/>
      <c r="F18" s="156"/>
      <c r="G18" s="156"/>
      <c r="H18" s="156"/>
      <c r="I18" s="156"/>
      <c r="J18" s="156"/>
      <c r="L18" s="153"/>
      <c r="M18" s="153"/>
      <c r="N18" s="153"/>
      <c r="O18" s="153"/>
    </row>
    <row r="19" spans="1:10" ht="12.75">
      <c r="A19" s="156"/>
      <c r="B19" s="156"/>
      <c r="C19" s="217"/>
      <c r="D19" s="155"/>
      <c r="E19" s="155"/>
      <c r="F19" s="156"/>
      <c r="G19" s="156"/>
      <c r="H19" s="156"/>
      <c r="I19" s="156"/>
      <c r="J19" s="156"/>
    </row>
    <row r="20" spans="1:10" ht="12.75">
      <c r="A20" s="798" t="s">
        <v>513</v>
      </c>
      <c r="B20" s="798"/>
      <c r="C20" s="218">
        <f>SUM(C16:C19)</f>
        <v>0</v>
      </c>
      <c r="D20" s="156"/>
      <c r="E20" s="156"/>
      <c r="F20" s="156"/>
      <c r="G20" s="156"/>
      <c r="H20" s="156"/>
      <c r="I20" s="156"/>
      <c r="J20" s="156"/>
    </row>
    <row r="21" spans="1:10" ht="12.75">
      <c r="A21" s="341"/>
      <c r="B21" s="342"/>
      <c r="C21" s="343"/>
      <c r="D21" s="344"/>
      <c r="E21" s="344"/>
      <c r="F21" s="344"/>
      <c r="G21" s="344"/>
      <c r="H21" s="344"/>
      <c r="I21" s="344"/>
      <c r="J21" s="344"/>
    </row>
    <row r="22" spans="1:10" ht="12.75">
      <c r="A22" s="470" t="s">
        <v>735</v>
      </c>
      <c r="B22" s="468"/>
      <c r="C22" s="469"/>
      <c r="D22" s="152"/>
      <c r="E22" s="152"/>
      <c r="F22" s="152"/>
      <c r="G22" s="152"/>
      <c r="H22" s="152"/>
      <c r="I22" s="152"/>
      <c r="J22" s="152"/>
    </row>
    <row r="23" spans="1:10" ht="12.75">
      <c r="A23" s="468"/>
      <c r="B23" s="468"/>
      <c r="C23" s="469"/>
      <c r="D23" s="152"/>
      <c r="E23" s="152"/>
      <c r="F23" s="152"/>
      <c r="G23" s="152"/>
      <c r="H23" s="152"/>
      <c r="I23" s="152"/>
      <c r="J23" s="152"/>
    </row>
    <row r="24" spans="1:12" ht="20.25" customHeight="1">
      <c r="A24" s="655" t="s">
        <v>732</v>
      </c>
      <c r="B24" s="655" t="s">
        <v>733</v>
      </c>
      <c r="C24" s="655" t="s">
        <v>199</v>
      </c>
      <c r="D24" s="655" t="s">
        <v>674</v>
      </c>
      <c r="E24" s="655" t="s">
        <v>734</v>
      </c>
      <c r="F24" s="655" t="s">
        <v>748</v>
      </c>
      <c r="G24" s="807" t="s">
        <v>675</v>
      </c>
      <c r="H24" s="448"/>
      <c r="I24" s="448"/>
      <c r="J24" s="448"/>
      <c r="K24" s="448"/>
      <c r="L24" s="441"/>
    </row>
    <row r="25" spans="1:12" ht="24" customHeight="1">
      <c r="A25" s="655"/>
      <c r="B25" s="655"/>
      <c r="C25" s="655"/>
      <c r="D25" s="655"/>
      <c r="E25" s="655"/>
      <c r="F25" s="655"/>
      <c r="G25" s="807"/>
      <c r="H25" s="450"/>
      <c r="I25" s="450"/>
      <c r="J25" s="450"/>
      <c r="K25" s="450"/>
      <c r="L25" s="471"/>
    </row>
    <row r="26" spans="1:12" ht="12.75">
      <c r="A26" s="475"/>
      <c r="B26" s="476"/>
      <c r="C26" s="477"/>
      <c r="D26" s="478"/>
      <c r="E26" s="477"/>
      <c r="F26" s="156"/>
      <c r="G26" s="479"/>
      <c r="H26" s="472"/>
      <c r="I26" s="473"/>
      <c r="J26" s="474"/>
      <c r="K26" s="454"/>
      <c r="L26" s="472"/>
    </row>
    <row r="27" spans="1:12" ht="12.75">
      <c r="A27" s="475"/>
      <c r="B27" s="476"/>
      <c r="C27" s="477"/>
      <c r="D27" s="478"/>
      <c r="E27" s="477"/>
      <c r="F27" s="156"/>
      <c r="G27" s="479"/>
      <c r="H27" s="472"/>
      <c r="I27" s="473"/>
      <c r="J27" s="474"/>
      <c r="K27" s="454"/>
      <c r="L27" s="472"/>
    </row>
    <row r="28" spans="1:12" ht="12.75">
      <c r="A28" s="475"/>
      <c r="B28" s="476"/>
      <c r="C28" s="477"/>
      <c r="D28" s="478"/>
      <c r="E28" s="477"/>
      <c r="F28" s="156"/>
      <c r="G28" s="479"/>
      <c r="H28" s="472"/>
      <c r="I28" s="473"/>
      <c r="J28" s="474"/>
      <c r="K28" s="454"/>
      <c r="L28" s="472"/>
    </row>
    <row r="29" spans="1:12" ht="12.75">
      <c r="A29" s="475"/>
      <c r="B29" s="476"/>
      <c r="C29" s="477"/>
      <c r="D29" s="478"/>
      <c r="E29" s="477"/>
      <c r="F29" s="156"/>
      <c r="G29" s="479"/>
      <c r="H29" s="472"/>
      <c r="I29" s="473"/>
      <c r="J29" s="474"/>
      <c r="K29" s="454"/>
      <c r="L29" s="472"/>
    </row>
    <row r="30" spans="1:12" ht="12.75">
      <c r="A30" s="475"/>
      <c r="B30" s="476"/>
      <c r="C30" s="477"/>
      <c r="D30" s="478"/>
      <c r="E30" s="477"/>
      <c r="F30" s="156"/>
      <c r="G30" s="479"/>
      <c r="H30" s="472"/>
      <c r="I30" s="473"/>
      <c r="J30" s="474"/>
      <c r="K30" s="454"/>
      <c r="L30" s="472"/>
    </row>
    <row r="31" spans="1:12" ht="12.75">
      <c r="A31" s="480"/>
      <c r="B31" s="481"/>
      <c r="C31" s="482"/>
      <c r="D31" s="483"/>
      <c r="E31" s="482"/>
      <c r="F31" s="152"/>
      <c r="G31" s="472"/>
      <c r="H31" s="472"/>
      <c r="I31" s="473"/>
      <c r="J31" s="474"/>
      <c r="K31" s="454"/>
      <c r="L31" s="472"/>
    </row>
    <row r="32" spans="1:12" ht="12.75">
      <c r="A32" s="480"/>
      <c r="B32" s="481"/>
      <c r="C32" s="482"/>
      <c r="D32" s="483"/>
      <c r="E32" s="482"/>
      <c r="F32" s="152"/>
      <c r="G32" s="472"/>
      <c r="H32" s="472"/>
      <c r="I32" s="473"/>
      <c r="J32" s="474"/>
      <c r="K32" s="454"/>
      <c r="L32" s="472"/>
    </row>
    <row r="33" spans="1:15" ht="12.75">
      <c r="A33" s="801" t="s">
        <v>276</v>
      </c>
      <c r="B33" s="802"/>
      <c r="C33" s="802"/>
      <c r="D33" s="802"/>
      <c r="E33" s="802"/>
      <c r="F33" s="802"/>
      <c r="G33" s="802"/>
      <c r="H33" s="802"/>
      <c r="I33" s="802"/>
      <c r="J33" s="803"/>
      <c r="K33" s="157"/>
      <c r="L33" s="153"/>
      <c r="M33" s="153"/>
      <c r="N33" s="153"/>
      <c r="O33" s="153"/>
    </row>
    <row r="34" spans="1:15" ht="12.75">
      <c r="A34" s="804" t="s">
        <v>515</v>
      </c>
      <c r="B34" s="805"/>
      <c r="C34" s="805"/>
      <c r="D34" s="805"/>
      <c r="E34" s="805"/>
      <c r="F34" s="805"/>
      <c r="G34" s="805"/>
      <c r="H34" s="805"/>
      <c r="I34" s="805"/>
      <c r="J34" s="806"/>
      <c r="K34" s="158"/>
      <c r="L34" s="153"/>
      <c r="M34" s="153"/>
      <c r="N34" s="153"/>
      <c r="O34" s="153"/>
    </row>
    <row r="35" spans="1:15" ht="12.75">
      <c r="A35" s="804" t="s">
        <v>516</v>
      </c>
      <c r="B35" s="805"/>
      <c r="C35" s="805"/>
      <c r="D35" s="805"/>
      <c r="E35" s="805"/>
      <c r="F35" s="805"/>
      <c r="G35" s="805"/>
      <c r="H35" s="805"/>
      <c r="I35" s="805"/>
      <c r="J35" s="806"/>
      <c r="K35" s="158"/>
      <c r="L35" s="153"/>
      <c r="M35" s="153"/>
      <c r="N35" s="153"/>
      <c r="O35" s="153"/>
    </row>
    <row r="36" spans="1:15" ht="12.75">
      <c r="A36" s="152" t="s">
        <v>517</v>
      </c>
      <c r="B36" s="158"/>
      <c r="C36" s="158"/>
      <c r="D36" s="158"/>
      <c r="E36" s="158"/>
      <c r="F36" s="158"/>
      <c r="G36" s="158"/>
      <c r="H36" s="158"/>
      <c r="I36" s="158"/>
      <c r="J36" s="443"/>
      <c r="K36" s="158"/>
      <c r="L36" s="153"/>
      <c r="M36" s="153"/>
      <c r="N36" s="153"/>
      <c r="O36" s="153"/>
    </row>
    <row r="37" spans="1:15" ht="12.75">
      <c r="A37" s="160" t="s">
        <v>731</v>
      </c>
      <c r="B37" s="161"/>
      <c r="C37" s="161"/>
      <c r="D37" s="161"/>
      <c r="E37" s="161"/>
      <c r="F37" s="161"/>
      <c r="G37" s="161"/>
      <c r="H37" s="161"/>
      <c r="I37" s="161"/>
      <c r="J37" s="162"/>
      <c r="L37" s="153"/>
      <c r="M37" s="153"/>
      <c r="N37" s="153"/>
      <c r="O37" s="153"/>
    </row>
    <row r="38" spans="1:15" ht="12.75">
      <c r="A38" s="159"/>
      <c r="B38" s="152"/>
      <c r="C38" s="152"/>
      <c r="D38" s="152"/>
      <c r="E38" s="152"/>
      <c r="F38" s="152"/>
      <c r="G38" s="152"/>
      <c r="H38" s="152"/>
      <c r="I38" s="152"/>
      <c r="J38" s="152"/>
      <c r="L38" s="153"/>
      <c r="M38" s="153"/>
      <c r="N38" s="153"/>
      <c r="O38" s="153"/>
    </row>
    <row r="39" spans="1:15" ht="12.75">
      <c r="A39" s="158"/>
      <c r="B39" s="158"/>
      <c r="C39" s="158"/>
      <c r="D39" s="158"/>
      <c r="E39" s="158"/>
      <c r="F39" s="158"/>
      <c r="G39" s="158"/>
      <c r="H39" s="158"/>
      <c r="I39" s="158"/>
      <c r="J39" s="158"/>
      <c r="K39" s="158"/>
      <c r="L39" s="153"/>
      <c r="M39" s="153"/>
      <c r="N39" s="153"/>
      <c r="O39" s="153"/>
    </row>
    <row r="40" spans="1:15" ht="12.75" customHeight="1">
      <c r="A40" s="545" t="s">
        <v>446</v>
      </c>
      <c r="B40" s="546"/>
      <c r="C40" s="546"/>
      <c r="D40" s="546"/>
      <c r="E40" s="546"/>
      <c r="F40" s="546"/>
      <c r="G40" s="546"/>
      <c r="H40" s="546"/>
      <c r="I40" s="546"/>
      <c r="J40" s="547"/>
      <c r="K40" s="498"/>
      <c r="L40" s="498"/>
      <c r="M40" s="498"/>
      <c r="N40" s="498"/>
      <c r="O40" s="498"/>
    </row>
    <row r="41" spans="1:15" ht="12.75">
      <c r="A41" s="548"/>
      <c r="B41" s="549"/>
      <c r="C41" s="549"/>
      <c r="D41" s="549"/>
      <c r="E41" s="549"/>
      <c r="F41" s="549"/>
      <c r="G41" s="549"/>
      <c r="H41" s="549"/>
      <c r="I41" s="549"/>
      <c r="J41" s="550"/>
      <c r="K41" s="498"/>
      <c r="L41" s="498"/>
      <c r="M41" s="498"/>
      <c r="N41" s="498"/>
      <c r="O41" s="498"/>
    </row>
    <row r="42" spans="1:15" ht="12.75">
      <c r="A42" s="551"/>
      <c r="B42" s="552"/>
      <c r="C42" s="552"/>
      <c r="D42" s="552"/>
      <c r="E42" s="552"/>
      <c r="F42" s="552"/>
      <c r="G42" s="552"/>
      <c r="H42" s="552"/>
      <c r="I42" s="552"/>
      <c r="J42" s="553"/>
      <c r="K42" s="498"/>
      <c r="L42" s="498"/>
      <c r="M42" s="498"/>
      <c r="N42" s="498"/>
      <c r="O42" s="498"/>
    </row>
    <row r="43" spans="1:15" ht="12.75">
      <c r="A43" s="498"/>
      <c r="B43" s="498"/>
      <c r="C43" s="498"/>
      <c r="D43" s="498"/>
      <c r="E43" s="498"/>
      <c r="F43" s="498"/>
      <c r="G43" s="498"/>
      <c r="H43" s="498"/>
      <c r="I43" s="498"/>
      <c r="J43" s="498"/>
      <c r="K43" s="498"/>
      <c r="L43" s="498"/>
      <c r="M43" s="498"/>
      <c r="N43" s="498"/>
      <c r="O43" s="498"/>
    </row>
  </sheetData>
  <sheetProtection selectLockedCells="1" selectUnlockedCells="1"/>
  <mergeCells count="19">
    <mergeCell ref="A34:J34"/>
    <mergeCell ref="A35:J35"/>
    <mergeCell ref="A14:A15"/>
    <mergeCell ref="B14:B15"/>
    <mergeCell ref="D24:D25"/>
    <mergeCell ref="F24:F25"/>
    <mergeCell ref="E24:E25"/>
    <mergeCell ref="G24:G25"/>
    <mergeCell ref="H14:H15"/>
    <mergeCell ref="A40:J42"/>
    <mergeCell ref="A20:B20"/>
    <mergeCell ref="J14:J15"/>
    <mergeCell ref="A24:A25"/>
    <mergeCell ref="B24:B25"/>
    <mergeCell ref="C24:C25"/>
    <mergeCell ref="F14:F15"/>
    <mergeCell ref="G14:G15"/>
    <mergeCell ref="I14:I15"/>
    <mergeCell ref="A33:J33"/>
  </mergeCells>
  <hyperlinks>
    <hyperlink ref="H1" location="Índice_Anexos_ICT!A1" display="Índice"/>
  </hyperlinks>
  <printOptions/>
  <pageMargins left="0.31527777777777777" right="0.27569444444444446" top="0.27569444444444446" bottom="0.31527777777777777" header="0.5118055555555555" footer="0.5118055555555555"/>
  <pageSetup horizontalDpi="300" verticalDpi="300" orientation="landscape" paperSize="9" scale="60" r:id="rId1"/>
</worksheet>
</file>

<file path=xl/worksheets/sheet2.xml><?xml version="1.0" encoding="utf-8"?>
<worksheet xmlns="http://schemas.openxmlformats.org/spreadsheetml/2006/main" xmlns:r="http://schemas.openxmlformats.org/officeDocument/2006/relationships">
  <sheetPr>
    <tabColor rgb="FF92D050"/>
  </sheetPr>
  <dimension ref="A1:M40"/>
  <sheetViews>
    <sheetView zoomScale="114" zoomScaleNormal="114" zoomScalePageLayoutView="0" workbookViewId="0" topLeftCell="A22">
      <selection activeCell="A36" sqref="A36:M40"/>
    </sheetView>
  </sheetViews>
  <sheetFormatPr defaultColWidth="8.8515625" defaultRowHeight="12.75"/>
  <cols>
    <col min="1" max="4" width="18.7109375" style="21" customWidth="1"/>
    <col min="5" max="5" width="11.57421875" style="21" customWidth="1"/>
    <col min="6" max="6" width="17.140625" style="21" customWidth="1"/>
    <col min="7" max="7" width="14.00390625" style="21" customWidth="1"/>
    <col min="8" max="9" width="18.28125" style="21" customWidth="1"/>
    <col min="10" max="16384" width="8.8515625" style="21" customWidth="1"/>
  </cols>
  <sheetData>
    <row r="1" spans="1:7" ht="12">
      <c r="A1" s="3" t="s">
        <v>33</v>
      </c>
      <c r="B1" s="3"/>
      <c r="C1" s="3"/>
      <c r="D1" s="1"/>
      <c r="E1" s="1"/>
      <c r="F1" s="1"/>
      <c r="G1" s="19" t="s">
        <v>34</v>
      </c>
    </row>
    <row r="2" spans="1:7" ht="12">
      <c r="A2" s="4"/>
      <c r="B2" s="5"/>
      <c r="C2" s="5"/>
      <c r="D2" s="1"/>
      <c r="E2" s="1"/>
      <c r="F2" s="1"/>
      <c r="G2" s="1"/>
    </row>
    <row r="3" spans="1:7" ht="12">
      <c r="A3" s="3" t="s">
        <v>1</v>
      </c>
      <c r="B3" s="1"/>
      <c r="C3" s="6" t="s">
        <v>2</v>
      </c>
      <c r="D3" s="1"/>
      <c r="E3" s="1"/>
      <c r="F3" s="166"/>
      <c r="G3" s="1"/>
    </row>
    <row r="4" spans="1:7" ht="12">
      <c r="A4" s="3" t="s">
        <v>3</v>
      </c>
      <c r="B4" s="1"/>
      <c r="C4" s="6" t="s">
        <v>4</v>
      </c>
      <c r="D4" s="1"/>
      <c r="E4" s="1"/>
      <c r="F4" s="202"/>
      <c r="G4" s="1"/>
    </row>
    <row r="5" spans="1:7" ht="12">
      <c r="A5" s="3" t="s">
        <v>308</v>
      </c>
      <c r="B5" s="1"/>
      <c r="C5" s="6">
        <v>2022</v>
      </c>
      <c r="D5" s="1"/>
      <c r="E5" s="1"/>
      <c r="F5" s="1"/>
      <c r="G5" s="1"/>
    </row>
    <row r="6" spans="1:7" ht="12">
      <c r="A6" s="4"/>
      <c r="B6" s="5"/>
      <c r="C6" s="5"/>
      <c r="D6" s="1"/>
      <c r="E6" s="1"/>
      <c r="F6" s="1"/>
      <c r="G6" s="1"/>
    </row>
    <row r="7" spans="1:7" ht="12">
      <c r="A7" s="3" t="s">
        <v>35</v>
      </c>
      <c r="B7" s="3"/>
      <c r="C7" s="3"/>
      <c r="D7" s="1"/>
      <c r="E7" s="1"/>
      <c r="F7" s="1"/>
      <c r="G7" s="1"/>
    </row>
    <row r="8" spans="1:7" ht="12">
      <c r="A8" s="5" t="s">
        <v>736</v>
      </c>
      <c r="B8" s="3"/>
      <c r="C8" s="3"/>
      <c r="D8" s="1"/>
      <c r="E8" s="1"/>
      <c r="F8" s="1"/>
      <c r="G8" s="1"/>
    </row>
    <row r="9" spans="1:7" ht="12">
      <c r="A9" s="3"/>
      <c r="B9" s="3"/>
      <c r="C9" s="3"/>
      <c r="D9" s="1"/>
      <c r="E9" s="1"/>
      <c r="F9" s="1"/>
      <c r="G9" s="1"/>
    </row>
    <row r="10" spans="1:7" ht="12">
      <c r="A10" s="1"/>
      <c r="B10" s="1"/>
      <c r="C10" s="1"/>
      <c r="D10" s="1"/>
      <c r="E10" s="1"/>
      <c r="F10" s="1"/>
      <c r="G10" s="1"/>
    </row>
    <row r="11" spans="1:7" ht="12">
      <c r="A11" s="7" t="s">
        <v>724</v>
      </c>
      <c r="B11" s="1"/>
      <c r="C11" s="1"/>
      <c r="D11" s="1"/>
      <c r="E11" s="1"/>
      <c r="F11" s="1"/>
      <c r="G11" s="1"/>
    </row>
    <row r="13" spans="1:13" s="24" customFormat="1" ht="12.75" customHeight="1">
      <c r="A13" s="558" t="s">
        <v>426</v>
      </c>
      <c r="B13" s="558"/>
      <c r="C13" s="558"/>
      <c r="D13" s="558"/>
      <c r="E13" s="559"/>
      <c r="F13" s="555" t="s">
        <v>39</v>
      </c>
      <c r="G13" s="555"/>
      <c r="H13" s="555"/>
      <c r="I13" s="555"/>
      <c r="J13" s="555"/>
      <c r="K13" s="555"/>
      <c r="L13" s="555"/>
      <c r="M13" s="555"/>
    </row>
    <row r="14" spans="1:13" s="24" customFormat="1" ht="63" customHeight="1">
      <c r="A14" s="558" t="s">
        <v>40</v>
      </c>
      <c r="B14" s="558"/>
      <c r="C14" s="558" t="s">
        <v>41</v>
      </c>
      <c r="D14" s="558"/>
      <c r="E14" s="23" t="s">
        <v>427</v>
      </c>
      <c r="F14" s="285" t="s">
        <v>42</v>
      </c>
      <c r="G14" s="285" t="s">
        <v>43</v>
      </c>
      <c r="H14" s="556" t="s">
        <v>44</v>
      </c>
      <c r="I14" s="556"/>
      <c r="J14" s="556" t="s">
        <v>292</v>
      </c>
      <c r="K14" s="556"/>
      <c r="L14" s="556" t="s">
        <v>40</v>
      </c>
      <c r="M14" s="556"/>
    </row>
    <row r="15" spans="1:13" s="24" customFormat="1" ht="55.5" customHeight="1">
      <c r="A15" s="543" t="s">
        <v>45</v>
      </c>
      <c r="B15" s="543"/>
      <c r="C15" s="543" t="s">
        <v>45</v>
      </c>
      <c r="D15" s="543"/>
      <c r="E15" s="101">
        <v>0</v>
      </c>
      <c r="F15" s="26" t="s">
        <v>46</v>
      </c>
      <c r="G15" s="26" t="s">
        <v>47</v>
      </c>
      <c r="H15" s="543" t="s">
        <v>48</v>
      </c>
      <c r="I15" s="543"/>
      <c r="J15" s="539"/>
      <c r="K15" s="540"/>
      <c r="L15" s="554"/>
      <c r="M15" s="554"/>
    </row>
    <row r="16" spans="1:13" s="24" customFormat="1" ht="55.5" customHeight="1">
      <c r="A16" s="543" t="s">
        <v>45</v>
      </c>
      <c r="B16" s="543"/>
      <c r="C16" s="543" t="s">
        <v>45</v>
      </c>
      <c r="D16" s="543"/>
      <c r="E16" s="101">
        <v>0</v>
      </c>
      <c r="F16" s="26" t="s">
        <v>46</v>
      </c>
      <c r="G16" s="26" t="s">
        <v>47</v>
      </c>
      <c r="H16" s="543" t="s">
        <v>48</v>
      </c>
      <c r="I16" s="543"/>
      <c r="J16" s="541"/>
      <c r="K16" s="542"/>
      <c r="L16" s="554"/>
      <c r="M16" s="554"/>
    </row>
    <row r="17" spans="1:13" s="24" customFormat="1" ht="47.25" customHeight="1">
      <c r="A17" s="543"/>
      <c r="B17" s="543"/>
      <c r="C17" s="543"/>
      <c r="D17" s="543"/>
      <c r="E17" s="101"/>
      <c r="F17" s="26"/>
      <c r="G17" s="26"/>
      <c r="H17" s="543"/>
      <c r="I17" s="543"/>
      <c r="J17" s="543"/>
      <c r="K17" s="544"/>
      <c r="L17" s="554"/>
      <c r="M17" s="554"/>
    </row>
    <row r="18" spans="1:13" s="24" customFormat="1" ht="47.25" customHeight="1">
      <c r="A18" s="543"/>
      <c r="B18" s="543"/>
      <c r="C18" s="543"/>
      <c r="D18" s="543"/>
      <c r="E18" s="101"/>
      <c r="F18" s="26"/>
      <c r="G18" s="26"/>
      <c r="H18" s="543"/>
      <c r="I18" s="543"/>
      <c r="J18" s="543"/>
      <c r="K18" s="544"/>
      <c r="L18" s="554"/>
      <c r="M18" s="554"/>
    </row>
    <row r="19" spans="1:13" s="24" customFormat="1" ht="47.25" customHeight="1">
      <c r="A19" s="543"/>
      <c r="B19" s="543"/>
      <c r="C19" s="543"/>
      <c r="D19" s="543"/>
      <c r="E19" s="101"/>
      <c r="F19" s="26"/>
      <c r="G19" s="26"/>
      <c r="H19" s="543"/>
      <c r="I19" s="543"/>
      <c r="J19" s="543"/>
      <c r="K19" s="544"/>
      <c r="L19" s="554"/>
      <c r="M19" s="554"/>
    </row>
    <row r="20" spans="1:13" s="24" customFormat="1" ht="11.25">
      <c r="A20" s="286"/>
      <c r="B20" s="286"/>
      <c r="C20" s="286"/>
      <c r="D20" s="286"/>
      <c r="E20" s="436"/>
      <c r="F20" s="50"/>
      <c r="G20" s="50"/>
      <c r="H20" s="286"/>
      <c r="I20" s="286"/>
      <c r="J20" s="286"/>
      <c r="K20" s="286"/>
      <c r="L20" s="310"/>
      <c r="M20" s="310"/>
    </row>
    <row r="21" spans="1:13" s="24" customFormat="1" ht="12">
      <c r="A21" s="7" t="s">
        <v>737</v>
      </c>
      <c r="B21" s="286"/>
      <c r="C21" s="286"/>
      <c r="D21" s="286"/>
      <c r="E21" s="436"/>
      <c r="F21" s="50"/>
      <c r="G21" s="50"/>
      <c r="H21" s="286"/>
      <c r="I21" s="286"/>
      <c r="J21" s="286"/>
      <c r="K21" s="286"/>
      <c r="L21" s="310"/>
      <c r="M21" s="310"/>
    </row>
    <row r="22" spans="1:13" s="24" customFormat="1" ht="11.25">
      <c r="A22" s="286"/>
      <c r="B22" s="286"/>
      <c r="C22" s="286"/>
      <c r="D22" s="286"/>
      <c r="E22" s="436"/>
      <c r="F22" s="50"/>
      <c r="G22" s="50"/>
      <c r="H22" s="286"/>
      <c r="I22" s="286"/>
      <c r="J22" s="286"/>
      <c r="K22" s="286"/>
      <c r="L22" s="310"/>
      <c r="M22" s="310"/>
    </row>
    <row r="23" spans="1:13" s="24" customFormat="1" ht="18.75" customHeight="1">
      <c r="A23" s="23" t="s">
        <v>725</v>
      </c>
      <c r="B23" s="23" t="s">
        <v>726</v>
      </c>
      <c r="C23" s="23" t="s">
        <v>727</v>
      </c>
      <c r="D23" s="286"/>
      <c r="E23" s="436"/>
      <c r="F23" s="50"/>
      <c r="G23" s="50"/>
      <c r="H23" s="286"/>
      <c r="I23" s="286"/>
      <c r="J23" s="286"/>
      <c r="K23" s="286"/>
      <c r="L23" s="310"/>
      <c r="M23" s="310"/>
    </row>
    <row r="24" spans="1:13" s="24" customFormat="1" ht="18" customHeight="1">
      <c r="A24" s="493"/>
      <c r="B24" s="493"/>
      <c r="C24" s="493"/>
      <c r="D24" s="286"/>
      <c r="E24" s="436"/>
      <c r="F24" s="50"/>
      <c r="G24" s="50"/>
      <c r="H24" s="286"/>
      <c r="I24" s="286"/>
      <c r="J24" s="286"/>
      <c r="K24" s="286"/>
      <c r="L24" s="310"/>
      <c r="M24" s="310"/>
    </row>
    <row r="25" spans="1:13" s="24" customFormat="1" ht="21" customHeight="1">
      <c r="A25" s="493"/>
      <c r="B25" s="493"/>
      <c r="C25" s="493"/>
      <c r="D25" s="286"/>
      <c r="E25" s="436"/>
      <c r="F25" s="50"/>
      <c r="G25" s="50"/>
      <c r="H25" s="286"/>
      <c r="I25" s="286"/>
      <c r="J25" s="286"/>
      <c r="K25" s="286"/>
      <c r="L25" s="310"/>
      <c r="M25" s="310"/>
    </row>
    <row r="26" spans="1:13" s="24" customFormat="1" ht="11.25">
      <c r="A26" s="286"/>
      <c r="B26" s="286"/>
      <c r="C26" s="286"/>
      <c r="D26" s="286"/>
      <c r="E26" s="436"/>
      <c r="F26" s="50"/>
      <c r="G26" s="50"/>
      <c r="H26" s="286"/>
      <c r="I26" s="286"/>
      <c r="J26" s="286"/>
      <c r="K26" s="286"/>
      <c r="L26" s="310"/>
      <c r="M26" s="310"/>
    </row>
    <row r="27" spans="1:13" s="24" customFormat="1" ht="11.25">
      <c r="A27" s="286"/>
      <c r="B27" s="286"/>
      <c r="C27" s="286"/>
      <c r="D27" s="286"/>
      <c r="E27" s="436"/>
      <c r="F27" s="50"/>
      <c r="G27" s="50"/>
      <c r="H27" s="286"/>
      <c r="I27" s="286"/>
      <c r="J27" s="286"/>
      <c r="K27" s="286"/>
      <c r="L27" s="310"/>
      <c r="M27" s="310"/>
    </row>
    <row r="29" spans="1:13" ht="15" customHeight="1">
      <c r="A29" s="557" t="s">
        <v>37</v>
      </c>
      <c r="B29" s="557"/>
      <c r="C29" s="557"/>
      <c r="D29" s="557"/>
      <c r="E29" s="557"/>
      <c r="F29" s="557"/>
      <c r="G29" s="557"/>
      <c r="H29" s="557"/>
      <c r="I29" s="557"/>
      <c r="J29" s="557"/>
      <c r="K29" s="557"/>
      <c r="L29" s="557"/>
      <c r="M29" s="557"/>
    </row>
    <row r="30" spans="1:13" ht="14.25" customHeight="1">
      <c r="A30" s="533" t="s">
        <v>49</v>
      </c>
      <c r="B30" s="534"/>
      <c r="C30" s="534"/>
      <c r="D30" s="534"/>
      <c r="E30" s="534"/>
      <c r="F30" s="534"/>
      <c r="G30" s="534"/>
      <c r="H30" s="534"/>
      <c r="I30" s="534"/>
      <c r="J30" s="534"/>
      <c r="K30" s="534"/>
      <c r="L30" s="534"/>
      <c r="M30" s="535"/>
    </row>
    <row r="31" spans="1:13" ht="14.25" customHeight="1">
      <c r="A31" s="536" t="s">
        <v>50</v>
      </c>
      <c r="B31" s="537"/>
      <c r="C31" s="537"/>
      <c r="D31" s="537"/>
      <c r="E31" s="537"/>
      <c r="F31" s="537"/>
      <c r="G31" s="537"/>
      <c r="H31" s="537"/>
      <c r="I31" s="537"/>
      <c r="J31" s="537"/>
      <c r="K31" s="537"/>
      <c r="L31" s="537"/>
      <c r="M31" s="538"/>
    </row>
    <row r="36" spans="1:13" ht="9.75" customHeight="1">
      <c r="A36" s="545" t="s">
        <v>446</v>
      </c>
      <c r="B36" s="546"/>
      <c r="C36" s="546"/>
      <c r="D36" s="546"/>
      <c r="E36" s="546"/>
      <c r="F36" s="546"/>
      <c r="G36" s="546"/>
      <c r="H36" s="546"/>
      <c r="I36" s="546"/>
      <c r="J36" s="546"/>
      <c r="K36" s="546"/>
      <c r="L36" s="546"/>
      <c r="M36" s="547"/>
    </row>
    <row r="37" spans="1:13" ht="9.75" customHeight="1">
      <c r="A37" s="548"/>
      <c r="B37" s="549"/>
      <c r="C37" s="549"/>
      <c r="D37" s="549"/>
      <c r="E37" s="549"/>
      <c r="F37" s="549"/>
      <c r="G37" s="549"/>
      <c r="H37" s="549"/>
      <c r="I37" s="549"/>
      <c r="J37" s="549"/>
      <c r="K37" s="549"/>
      <c r="L37" s="549"/>
      <c r="M37" s="550"/>
    </row>
    <row r="38" spans="1:13" ht="9.75" customHeight="1">
      <c r="A38" s="548"/>
      <c r="B38" s="549"/>
      <c r="C38" s="549"/>
      <c r="D38" s="549"/>
      <c r="E38" s="549"/>
      <c r="F38" s="549"/>
      <c r="G38" s="549"/>
      <c r="H38" s="549"/>
      <c r="I38" s="549"/>
      <c r="J38" s="549"/>
      <c r="K38" s="549"/>
      <c r="L38" s="549"/>
      <c r="M38" s="550"/>
    </row>
    <row r="39" spans="1:13" ht="9.75" customHeight="1">
      <c r="A39" s="548"/>
      <c r="B39" s="549"/>
      <c r="C39" s="549"/>
      <c r="D39" s="549"/>
      <c r="E39" s="549"/>
      <c r="F39" s="549"/>
      <c r="G39" s="549"/>
      <c r="H39" s="549"/>
      <c r="I39" s="549"/>
      <c r="J39" s="549"/>
      <c r="K39" s="549"/>
      <c r="L39" s="549"/>
      <c r="M39" s="550"/>
    </row>
    <row r="40" spans="1:13" ht="9.75" customHeight="1">
      <c r="A40" s="551"/>
      <c r="B40" s="552"/>
      <c r="C40" s="552"/>
      <c r="D40" s="552"/>
      <c r="E40" s="552"/>
      <c r="F40" s="552"/>
      <c r="G40" s="552"/>
      <c r="H40" s="552"/>
      <c r="I40" s="552"/>
      <c r="J40" s="552"/>
      <c r="K40" s="552"/>
      <c r="L40" s="552"/>
      <c r="M40" s="553"/>
    </row>
  </sheetData>
  <sheetProtection selectLockedCells="1" selectUnlockedCells="1"/>
  <mergeCells count="36">
    <mergeCell ref="C19:D19"/>
    <mergeCell ref="A17:B17"/>
    <mergeCell ref="A16:B16"/>
    <mergeCell ref="C16:D16"/>
    <mergeCell ref="H16:I16"/>
    <mergeCell ref="C17:D17"/>
    <mergeCell ref="H17:I17"/>
    <mergeCell ref="A18:B18"/>
    <mergeCell ref="C18:D18"/>
    <mergeCell ref="J14:K14"/>
    <mergeCell ref="H15:I15"/>
    <mergeCell ref="A13:E13"/>
    <mergeCell ref="A14:B14"/>
    <mergeCell ref="C14:D14"/>
    <mergeCell ref="H14:I14"/>
    <mergeCell ref="C15:D15"/>
    <mergeCell ref="A36:M40"/>
    <mergeCell ref="L19:M19"/>
    <mergeCell ref="F13:M13"/>
    <mergeCell ref="L14:M14"/>
    <mergeCell ref="L15:M15"/>
    <mergeCell ref="L16:M16"/>
    <mergeCell ref="L17:M17"/>
    <mergeCell ref="L18:M18"/>
    <mergeCell ref="J19:K19"/>
    <mergeCell ref="A29:M29"/>
    <mergeCell ref="A30:M30"/>
    <mergeCell ref="A31:M31"/>
    <mergeCell ref="J15:K15"/>
    <mergeCell ref="J16:K16"/>
    <mergeCell ref="J17:K17"/>
    <mergeCell ref="J18:K18"/>
    <mergeCell ref="H18:I18"/>
    <mergeCell ref="H19:I19"/>
    <mergeCell ref="A15:B15"/>
    <mergeCell ref="A19:B19"/>
  </mergeCells>
  <dataValidations count="1">
    <dataValidation type="list" allowBlank="1" showInputMessage="1" showErrorMessage="1" sqref="J15:K27">
      <formula1>#REF!</formula1>
    </dataValidation>
  </dataValidations>
  <hyperlinks>
    <hyperlink ref="G1" location="Índice_Anexos_ICT!A1" display="Índice"/>
  </hyperlinks>
  <printOptions/>
  <pageMargins left="0.4083333333333333" right="0.35138888888888886" top="0.37916666666666665" bottom="0.22083333333333333" header="0.5118055555555555" footer="0.5118055555555555"/>
  <pageSetup horizontalDpi="300" verticalDpi="300" orientation="landscape" paperSize="9" scale="70" r:id="rId1"/>
</worksheet>
</file>

<file path=xl/worksheets/sheet3.xml><?xml version="1.0" encoding="utf-8"?>
<worksheet xmlns="http://schemas.openxmlformats.org/spreadsheetml/2006/main" xmlns:r="http://schemas.openxmlformats.org/officeDocument/2006/relationships">
  <sheetPr>
    <tabColor rgb="FF92D050"/>
  </sheetPr>
  <dimension ref="A1:I41"/>
  <sheetViews>
    <sheetView zoomScale="114" zoomScaleNormal="114" zoomScalePageLayoutView="0" workbookViewId="0" topLeftCell="A1">
      <selection activeCell="B47" sqref="B47"/>
    </sheetView>
  </sheetViews>
  <sheetFormatPr defaultColWidth="8.8515625" defaultRowHeight="12.75"/>
  <cols>
    <col min="1" max="1" width="8.8515625" style="29" customWidth="1"/>
    <col min="2" max="2" width="51.00390625" style="29" customWidth="1"/>
    <col min="3" max="3" width="13.00390625" style="29" customWidth="1"/>
    <col min="4" max="4" width="10.7109375" style="29" customWidth="1"/>
    <col min="5" max="5" width="51.00390625" style="29" customWidth="1"/>
    <col min="6" max="7" width="13.00390625" style="29" customWidth="1"/>
    <col min="8" max="8" width="13.00390625" style="1" customWidth="1"/>
    <col min="9" max="9" width="13.421875" style="2" customWidth="1"/>
    <col min="10" max="16384" width="8.8515625" style="2" customWidth="1"/>
  </cols>
  <sheetData>
    <row r="1" spans="1:8" ht="12.75">
      <c r="A1" s="3" t="s">
        <v>33</v>
      </c>
      <c r="B1" s="3"/>
      <c r="C1" s="3"/>
      <c r="F1" s="30"/>
      <c r="G1" s="30"/>
      <c r="H1" s="19" t="s">
        <v>34</v>
      </c>
    </row>
    <row r="2" spans="1:7" ht="12.75">
      <c r="A2" s="4"/>
      <c r="B2" s="5"/>
      <c r="C2" s="5"/>
      <c r="F2" s="1"/>
      <c r="G2" s="1"/>
    </row>
    <row r="3" spans="1:7" ht="12.75">
      <c r="A3" s="3" t="s">
        <v>1</v>
      </c>
      <c r="C3" s="6" t="s">
        <v>2</v>
      </c>
      <c r="E3" s="166"/>
      <c r="F3" s="1"/>
      <c r="G3" s="1"/>
    </row>
    <row r="4" spans="1:7" ht="12.75">
      <c r="A4" s="3" t="s">
        <v>3</v>
      </c>
      <c r="C4" s="6" t="s">
        <v>4</v>
      </c>
      <c r="E4" s="202"/>
      <c r="F4" s="1"/>
      <c r="G4" s="1"/>
    </row>
    <row r="5" spans="1:7" ht="12.75">
      <c r="A5" s="3" t="s">
        <v>308</v>
      </c>
      <c r="C5" s="203">
        <v>2022</v>
      </c>
      <c r="E5" s="31"/>
      <c r="F5" s="1"/>
      <c r="G5" s="1"/>
    </row>
    <row r="6" spans="1:7" ht="12.75">
      <c r="A6" s="4"/>
      <c r="B6" s="5"/>
      <c r="C6" s="5"/>
      <c r="F6" s="1"/>
      <c r="G6" s="1"/>
    </row>
    <row r="7" spans="1:7" ht="12.75">
      <c r="A7" s="3" t="s">
        <v>38</v>
      </c>
      <c r="B7" s="3"/>
      <c r="C7" s="3"/>
      <c r="F7" s="31"/>
      <c r="G7" s="31"/>
    </row>
    <row r="8" spans="1:7" ht="12.75">
      <c r="A8" s="5" t="s">
        <v>16</v>
      </c>
      <c r="B8" s="3"/>
      <c r="C8" s="3"/>
      <c r="F8" s="31"/>
      <c r="G8" s="31"/>
    </row>
    <row r="9" spans="1:7" ht="12.75">
      <c r="A9" s="4"/>
      <c r="B9" s="3"/>
      <c r="C9" s="3"/>
      <c r="F9" s="31"/>
      <c r="G9" s="31"/>
    </row>
    <row r="10" spans="1:9" ht="12.75" customHeight="1">
      <c r="A10" s="576" t="s">
        <v>53</v>
      </c>
      <c r="B10" s="576"/>
      <c r="C10" s="576"/>
      <c r="D10" s="559" t="s">
        <v>403</v>
      </c>
      <c r="E10" s="560"/>
      <c r="F10" s="560"/>
      <c r="G10" s="561"/>
      <c r="H10" s="577" t="s">
        <v>431</v>
      </c>
      <c r="I10" s="574" t="s">
        <v>139</v>
      </c>
    </row>
    <row r="11" spans="1:9" s="15" customFormat="1" ht="75" customHeight="1">
      <c r="A11" s="576" t="s">
        <v>54</v>
      </c>
      <c r="B11" s="576" t="s">
        <v>55</v>
      </c>
      <c r="C11" s="164" t="s">
        <v>56</v>
      </c>
      <c r="D11" s="23" t="s">
        <v>309</v>
      </c>
      <c r="E11" s="23" t="s">
        <v>58</v>
      </c>
      <c r="F11" s="200" t="s">
        <v>314</v>
      </c>
      <c r="G11" s="200" t="s">
        <v>313</v>
      </c>
      <c r="H11" s="577"/>
      <c r="I11" s="575"/>
    </row>
    <row r="12" spans="1:9" s="15" customFormat="1" ht="12" customHeight="1">
      <c r="A12" s="576"/>
      <c r="B12" s="576"/>
      <c r="C12" s="32" t="s">
        <v>59</v>
      </c>
      <c r="D12" s="33" t="s">
        <v>60</v>
      </c>
      <c r="E12" s="23"/>
      <c r="F12" s="33" t="s">
        <v>70</v>
      </c>
      <c r="G12" s="32" t="s">
        <v>61</v>
      </c>
      <c r="H12" s="32" t="s">
        <v>62</v>
      </c>
      <c r="I12" s="292" t="s">
        <v>430</v>
      </c>
    </row>
    <row r="13" spans="1:9" ht="22.5">
      <c r="A13" s="565" t="s">
        <v>315</v>
      </c>
      <c r="B13" s="565" t="s">
        <v>316</v>
      </c>
      <c r="C13" s="562">
        <v>50000</v>
      </c>
      <c r="D13" s="26" t="s">
        <v>317</v>
      </c>
      <c r="E13" s="25" t="s">
        <v>318</v>
      </c>
      <c r="F13" s="35">
        <v>2000</v>
      </c>
      <c r="G13" s="562">
        <f>+F13+F14+F15</f>
        <v>50000</v>
      </c>
      <c r="H13" s="562">
        <f>+G13-C13</f>
        <v>0</v>
      </c>
      <c r="I13" s="291"/>
    </row>
    <row r="14" spans="1:9" ht="22.5">
      <c r="A14" s="566"/>
      <c r="B14" s="566"/>
      <c r="C14" s="563"/>
      <c r="D14" s="26" t="s">
        <v>319</v>
      </c>
      <c r="E14" s="25" t="s">
        <v>320</v>
      </c>
      <c r="F14" s="35">
        <v>35000</v>
      </c>
      <c r="G14" s="563"/>
      <c r="H14" s="563"/>
      <c r="I14" s="291"/>
    </row>
    <row r="15" spans="1:9" ht="22.5">
      <c r="A15" s="567"/>
      <c r="B15" s="567"/>
      <c r="C15" s="564"/>
      <c r="D15" s="26" t="s">
        <v>322</v>
      </c>
      <c r="E15" s="25" t="s">
        <v>321</v>
      </c>
      <c r="F15" s="35">
        <v>13000</v>
      </c>
      <c r="G15" s="564"/>
      <c r="H15" s="564"/>
      <c r="I15" s="291"/>
    </row>
    <row r="16" spans="1:9" ht="12.75">
      <c r="A16" s="34"/>
      <c r="B16" s="34"/>
      <c r="C16" s="35">
        <v>0</v>
      </c>
      <c r="D16" s="26"/>
      <c r="E16" s="25"/>
      <c r="F16" s="35">
        <v>0</v>
      </c>
      <c r="G16" s="35">
        <f>+F16</f>
        <v>0</v>
      </c>
      <c r="H16" s="35">
        <f>+G16-C16</f>
        <v>0</v>
      </c>
      <c r="I16" s="291"/>
    </row>
    <row r="17" spans="1:9" ht="12.75">
      <c r="A17" s="34"/>
      <c r="B17" s="34"/>
      <c r="C17" s="35">
        <v>0</v>
      </c>
      <c r="D17" s="26"/>
      <c r="E17" s="25"/>
      <c r="F17" s="35">
        <v>0</v>
      </c>
      <c r="G17" s="35">
        <f aca="true" t="shared" si="0" ref="G17:G26">+F17</f>
        <v>0</v>
      </c>
      <c r="H17" s="35">
        <f aca="true" t="shared" si="1" ref="H17:H26">+G17-C17</f>
        <v>0</v>
      </c>
      <c r="I17" s="291"/>
    </row>
    <row r="18" spans="1:9" ht="12.75">
      <c r="A18" s="34"/>
      <c r="B18" s="34"/>
      <c r="C18" s="35">
        <v>0</v>
      </c>
      <c r="D18" s="26"/>
      <c r="E18" s="25"/>
      <c r="F18" s="35">
        <v>0</v>
      </c>
      <c r="G18" s="35">
        <f t="shared" si="0"/>
        <v>0</v>
      </c>
      <c r="H18" s="35">
        <f t="shared" si="1"/>
        <v>0</v>
      </c>
      <c r="I18" s="291"/>
    </row>
    <row r="19" spans="1:9" ht="12.75">
      <c r="A19" s="34"/>
      <c r="B19" s="34"/>
      <c r="C19" s="35">
        <v>0</v>
      </c>
      <c r="D19" s="26"/>
      <c r="E19" s="25"/>
      <c r="F19" s="35">
        <v>0</v>
      </c>
      <c r="G19" s="35">
        <f t="shared" si="0"/>
        <v>0</v>
      </c>
      <c r="H19" s="35">
        <f t="shared" si="1"/>
        <v>0</v>
      </c>
      <c r="I19" s="291"/>
    </row>
    <row r="20" spans="1:9" ht="12.75">
      <c r="A20" s="34"/>
      <c r="B20" s="34"/>
      <c r="C20" s="35">
        <v>0</v>
      </c>
      <c r="D20" s="26"/>
      <c r="E20" s="25"/>
      <c r="F20" s="35">
        <v>0</v>
      </c>
      <c r="G20" s="35">
        <f t="shared" si="0"/>
        <v>0</v>
      </c>
      <c r="H20" s="35">
        <f t="shared" si="1"/>
        <v>0</v>
      </c>
      <c r="I20" s="291"/>
    </row>
    <row r="21" spans="1:9" ht="12.75">
      <c r="A21" s="34"/>
      <c r="B21" s="34"/>
      <c r="C21" s="35">
        <v>0</v>
      </c>
      <c r="D21" s="26"/>
      <c r="E21" s="25"/>
      <c r="F21" s="35">
        <v>0</v>
      </c>
      <c r="G21" s="35">
        <f t="shared" si="0"/>
        <v>0</v>
      </c>
      <c r="H21" s="35">
        <f t="shared" si="1"/>
        <v>0</v>
      </c>
      <c r="I21" s="291"/>
    </row>
    <row r="22" spans="1:9" ht="12.75">
      <c r="A22" s="34"/>
      <c r="B22" s="34"/>
      <c r="C22" s="35">
        <v>0</v>
      </c>
      <c r="D22" s="26"/>
      <c r="E22" s="25"/>
      <c r="F22" s="35">
        <v>0</v>
      </c>
      <c r="G22" s="35">
        <f t="shared" si="0"/>
        <v>0</v>
      </c>
      <c r="H22" s="35">
        <f t="shared" si="1"/>
        <v>0</v>
      </c>
      <c r="I22" s="291"/>
    </row>
    <row r="23" spans="1:9" ht="12" customHeight="1">
      <c r="A23" s="34"/>
      <c r="B23" s="34"/>
      <c r="C23" s="35">
        <v>0</v>
      </c>
      <c r="D23" s="26"/>
      <c r="E23" s="25"/>
      <c r="F23" s="35">
        <v>0</v>
      </c>
      <c r="G23" s="35">
        <f t="shared" si="0"/>
        <v>0</v>
      </c>
      <c r="H23" s="35">
        <f t="shared" si="1"/>
        <v>0</v>
      </c>
      <c r="I23" s="291"/>
    </row>
    <row r="24" spans="1:9" ht="12.75">
      <c r="A24" s="34"/>
      <c r="B24" s="34"/>
      <c r="C24" s="35">
        <v>0</v>
      </c>
      <c r="D24" s="26"/>
      <c r="E24" s="25"/>
      <c r="F24" s="35">
        <v>0</v>
      </c>
      <c r="G24" s="35">
        <f t="shared" si="0"/>
        <v>0</v>
      </c>
      <c r="H24" s="35">
        <f t="shared" si="1"/>
        <v>0</v>
      </c>
      <c r="I24" s="291"/>
    </row>
    <row r="25" spans="1:9" ht="12.75">
      <c r="A25" s="34"/>
      <c r="B25" s="34"/>
      <c r="C25" s="35">
        <v>0</v>
      </c>
      <c r="D25" s="26"/>
      <c r="E25" s="25"/>
      <c r="F25" s="35">
        <v>0</v>
      </c>
      <c r="G25" s="35">
        <f t="shared" si="0"/>
        <v>0</v>
      </c>
      <c r="H25" s="35">
        <f t="shared" si="1"/>
        <v>0</v>
      </c>
      <c r="I25" s="291"/>
    </row>
    <row r="26" spans="1:9" ht="12.75">
      <c r="A26" s="34"/>
      <c r="B26" s="34"/>
      <c r="C26" s="35">
        <v>0</v>
      </c>
      <c r="D26" s="26"/>
      <c r="E26" s="25"/>
      <c r="F26" s="35">
        <v>0</v>
      </c>
      <c r="G26" s="35">
        <f t="shared" si="0"/>
        <v>0</v>
      </c>
      <c r="H26" s="35">
        <f t="shared" si="1"/>
        <v>0</v>
      </c>
      <c r="I26" s="291"/>
    </row>
    <row r="27" spans="1:9" ht="12.75">
      <c r="A27" s="438"/>
      <c r="B27" s="438"/>
      <c r="C27" s="272"/>
      <c r="D27" s="50"/>
      <c r="E27" s="286"/>
      <c r="F27" s="272"/>
      <c r="G27" s="272"/>
      <c r="H27" s="272"/>
      <c r="I27" s="439"/>
    </row>
    <row r="28" spans="1:9" ht="12.75">
      <c r="A28" s="438"/>
      <c r="B28" s="438"/>
      <c r="C28" s="272"/>
      <c r="D28" s="50"/>
      <c r="E28" s="286"/>
      <c r="F28" s="272"/>
      <c r="G28" s="272"/>
      <c r="H28" s="272"/>
      <c r="I28" s="439"/>
    </row>
    <row r="29" spans="1:7" ht="12.75">
      <c r="A29" s="4"/>
      <c r="B29" s="36"/>
      <c r="C29" s="36"/>
      <c r="D29" s="36"/>
      <c r="E29" s="36"/>
      <c r="F29" s="36"/>
      <c r="G29" s="36"/>
    </row>
    <row r="30" spans="1:7" ht="12.75">
      <c r="A30" s="4"/>
      <c r="B30" s="36"/>
      <c r="C30" s="36"/>
      <c r="D30" s="36"/>
      <c r="E30" s="36"/>
      <c r="F30" s="36"/>
      <c r="G30" s="36"/>
    </row>
    <row r="31" spans="1:9" ht="12" customHeight="1">
      <c r="A31" s="578" t="s">
        <v>293</v>
      </c>
      <c r="B31" s="579"/>
      <c r="C31" s="579"/>
      <c r="D31" s="579"/>
      <c r="E31" s="579"/>
      <c r="F31" s="579"/>
      <c r="G31" s="579"/>
      <c r="H31" s="579"/>
      <c r="I31" s="580"/>
    </row>
    <row r="32" spans="1:9" ht="25.5" customHeight="1">
      <c r="A32" s="568" t="s">
        <v>310</v>
      </c>
      <c r="B32" s="569"/>
      <c r="C32" s="569"/>
      <c r="D32" s="569"/>
      <c r="E32" s="569"/>
      <c r="F32" s="569"/>
      <c r="G32" s="569"/>
      <c r="H32" s="569"/>
      <c r="I32" s="570"/>
    </row>
    <row r="33" spans="1:9" ht="72" customHeight="1">
      <c r="A33" s="571" t="s">
        <v>434</v>
      </c>
      <c r="B33" s="572"/>
      <c r="C33" s="572"/>
      <c r="D33" s="572"/>
      <c r="E33" s="572"/>
      <c r="F33" s="572"/>
      <c r="G33" s="572"/>
      <c r="H33" s="572"/>
      <c r="I33" s="573"/>
    </row>
    <row r="34" spans="1:8" ht="12.75">
      <c r="A34" s="300"/>
      <c r="B34" s="300"/>
      <c r="C34" s="300"/>
      <c r="D34" s="300"/>
      <c r="E34" s="300"/>
      <c r="F34" s="300"/>
      <c r="G34" s="300"/>
      <c r="H34" s="300"/>
    </row>
    <row r="35" spans="1:8" ht="12.75">
      <c r="A35" s="300"/>
      <c r="B35" s="300"/>
      <c r="C35" s="300"/>
      <c r="D35" s="300"/>
      <c r="E35" s="300"/>
      <c r="F35" s="300"/>
      <c r="G35" s="300"/>
      <c r="H35" s="300"/>
    </row>
    <row r="37" spans="1:9" ht="12.75" customHeight="1">
      <c r="A37" s="545" t="s">
        <v>446</v>
      </c>
      <c r="B37" s="546"/>
      <c r="C37" s="546"/>
      <c r="D37" s="546"/>
      <c r="E37" s="546"/>
      <c r="F37" s="546"/>
      <c r="G37" s="546"/>
      <c r="H37" s="546"/>
      <c r="I37" s="547"/>
    </row>
    <row r="38" spans="1:9" ht="12.75">
      <c r="A38" s="548"/>
      <c r="B38" s="549"/>
      <c r="C38" s="549"/>
      <c r="D38" s="549"/>
      <c r="E38" s="549"/>
      <c r="F38" s="549"/>
      <c r="G38" s="549"/>
      <c r="H38" s="549"/>
      <c r="I38" s="550"/>
    </row>
    <row r="39" spans="1:9" ht="12.75">
      <c r="A39" s="548"/>
      <c r="B39" s="549"/>
      <c r="C39" s="549"/>
      <c r="D39" s="549"/>
      <c r="E39" s="549"/>
      <c r="F39" s="549"/>
      <c r="G39" s="549"/>
      <c r="H39" s="549"/>
      <c r="I39" s="550"/>
    </row>
    <row r="40" spans="1:9" ht="12.75">
      <c r="A40" s="548"/>
      <c r="B40" s="549"/>
      <c r="C40" s="549"/>
      <c r="D40" s="549"/>
      <c r="E40" s="549"/>
      <c r="F40" s="549"/>
      <c r="G40" s="549"/>
      <c r="H40" s="549"/>
      <c r="I40" s="550"/>
    </row>
    <row r="41" spans="1:9" ht="12.75">
      <c r="A41" s="551"/>
      <c r="B41" s="552"/>
      <c r="C41" s="552"/>
      <c r="D41" s="552"/>
      <c r="E41" s="552"/>
      <c r="F41" s="552"/>
      <c r="G41" s="552"/>
      <c r="H41" s="552"/>
      <c r="I41" s="553"/>
    </row>
  </sheetData>
  <sheetProtection selectLockedCells="1" selectUnlockedCells="1"/>
  <mergeCells count="15">
    <mergeCell ref="A10:C10"/>
    <mergeCell ref="H10:H11"/>
    <mergeCell ref="A11:A12"/>
    <mergeCell ref="B11:B12"/>
    <mergeCell ref="A31:I31"/>
    <mergeCell ref="D10:G10"/>
    <mergeCell ref="G13:G15"/>
    <mergeCell ref="H13:H15"/>
    <mergeCell ref="C13:C15"/>
    <mergeCell ref="B13:B15"/>
    <mergeCell ref="A37:I41"/>
    <mergeCell ref="A32:I32"/>
    <mergeCell ref="A33:I33"/>
    <mergeCell ref="A13:A15"/>
    <mergeCell ref="I10:I11"/>
  </mergeCells>
  <hyperlinks>
    <hyperlink ref="H1" location="Índice_Anexos_ICT!A1" display="Índice"/>
  </hyperlinks>
  <printOptions/>
  <pageMargins left="0.43333333333333335" right="0.43333333333333335" top="0.4722222222222222" bottom="0.3541666666666667" header="0.5118055555555555" footer="0.5118055555555555"/>
  <pageSetup horizontalDpi="300" verticalDpi="300" orientation="portrait" paperSize="9" scale="55" r:id="rId1"/>
</worksheet>
</file>

<file path=xl/worksheets/sheet4.xml><?xml version="1.0" encoding="utf-8"?>
<worksheet xmlns="http://schemas.openxmlformats.org/spreadsheetml/2006/main" xmlns:r="http://schemas.openxmlformats.org/officeDocument/2006/relationships">
  <sheetPr>
    <tabColor rgb="FF92D050"/>
  </sheetPr>
  <dimension ref="A1:L63"/>
  <sheetViews>
    <sheetView zoomScale="134" zoomScaleNormal="134" zoomScalePageLayoutView="0" workbookViewId="0" topLeftCell="A50">
      <selection activeCell="A60" sqref="A60:G63"/>
    </sheetView>
  </sheetViews>
  <sheetFormatPr defaultColWidth="8.8515625" defaultRowHeight="12.75"/>
  <cols>
    <col min="1" max="1" width="12.00390625" style="39" customWidth="1"/>
    <col min="2" max="2" width="14.57421875" style="39" customWidth="1"/>
    <col min="3" max="3" width="9.28125" style="39" customWidth="1"/>
    <col min="4" max="4" width="12.57421875" style="39" customWidth="1"/>
    <col min="5" max="5" width="21.57421875" style="39" customWidth="1"/>
    <col min="6" max="6" width="21.7109375" style="39" customWidth="1"/>
    <col min="7" max="7" width="13.00390625" style="21" customWidth="1"/>
    <col min="8" max="8" width="11.140625" style="21" customWidth="1"/>
    <col min="9" max="9" width="6.8515625" style="21" customWidth="1"/>
    <col min="10" max="16384" width="8.8515625" style="21" customWidth="1"/>
  </cols>
  <sheetData>
    <row r="1" spans="1:11" ht="12">
      <c r="A1" s="3" t="s">
        <v>33</v>
      </c>
      <c r="B1" s="3"/>
      <c r="C1" s="3"/>
      <c r="D1" s="29"/>
      <c r="E1" s="29"/>
      <c r="F1" s="30"/>
      <c r="G1" s="19" t="s">
        <v>34</v>
      </c>
      <c r="H1" s="1"/>
      <c r="I1" s="1"/>
      <c r="J1" s="1"/>
      <c r="K1" s="1"/>
    </row>
    <row r="2" spans="1:12" ht="12">
      <c r="A2" s="4"/>
      <c r="B2" s="5"/>
      <c r="C2" s="5"/>
      <c r="D2" s="29"/>
      <c r="E2" s="29"/>
      <c r="F2" s="1"/>
      <c r="G2" s="1"/>
      <c r="H2" s="1"/>
      <c r="I2" s="1"/>
      <c r="J2" s="1"/>
      <c r="K2" s="1"/>
      <c r="L2" s="290"/>
    </row>
    <row r="3" spans="1:11" ht="12">
      <c r="A3" s="3" t="s">
        <v>1</v>
      </c>
      <c r="B3" s="29"/>
      <c r="C3" s="6" t="s">
        <v>2</v>
      </c>
      <c r="D3" s="29"/>
      <c r="E3" s="31"/>
      <c r="F3" s="166"/>
      <c r="G3" s="1"/>
      <c r="H3" s="1"/>
      <c r="I3" s="1"/>
      <c r="J3" s="1"/>
      <c r="K3" s="1"/>
    </row>
    <row r="4" spans="1:11" ht="12">
      <c r="A4" s="3" t="s">
        <v>3</v>
      </c>
      <c r="B4" s="29"/>
      <c r="C4" s="6" t="s">
        <v>4</v>
      </c>
      <c r="D4" s="29"/>
      <c r="E4" s="31"/>
      <c r="F4" s="202"/>
      <c r="G4" s="1"/>
      <c r="H4" s="1"/>
      <c r="I4" s="1"/>
      <c r="J4" s="1"/>
      <c r="K4" s="1"/>
    </row>
    <row r="5" spans="1:11" ht="12">
      <c r="A5" s="3" t="s">
        <v>308</v>
      </c>
      <c r="B5" s="29"/>
      <c r="C5" s="6">
        <v>2022</v>
      </c>
      <c r="D5" s="29"/>
      <c r="E5" s="31"/>
      <c r="F5" s="1"/>
      <c r="G5" s="1"/>
      <c r="H5" s="1"/>
      <c r="I5" s="1"/>
      <c r="J5" s="1"/>
      <c r="K5" s="1"/>
    </row>
    <row r="6" spans="1:11" ht="12">
      <c r="A6" s="4"/>
      <c r="B6" s="5"/>
      <c r="C6" s="5"/>
      <c r="D6" s="29"/>
      <c r="E6" s="29"/>
      <c r="F6" s="1"/>
      <c r="G6" s="1"/>
      <c r="H6" s="1"/>
      <c r="I6" s="1"/>
      <c r="J6" s="1"/>
      <c r="K6" s="1"/>
    </row>
    <row r="7" spans="1:11" ht="12">
      <c r="A7" s="3" t="s">
        <v>51</v>
      </c>
      <c r="B7" s="3"/>
      <c r="C7" s="3"/>
      <c r="D7" s="29"/>
      <c r="E7" s="29"/>
      <c r="F7" s="31"/>
      <c r="G7" s="1"/>
      <c r="H7" s="1"/>
      <c r="I7" s="1"/>
      <c r="J7" s="1"/>
      <c r="K7" s="1"/>
    </row>
    <row r="8" spans="1:11" ht="12">
      <c r="A8" s="5" t="s">
        <v>65</v>
      </c>
      <c r="B8" s="3"/>
      <c r="C8" s="3"/>
      <c r="D8" s="29"/>
      <c r="E8" s="29"/>
      <c r="F8" s="31"/>
      <c r="G8" s="1"/>
      <c r="H8" s="1"/>
      <c r="I8" s="1"/>
      <c r="J8" s="1"/>
      <c r="K8" s="1"/>
    </row>
    <row r="9" spans="1:11" ht="12">
      <c r="A9" s="5" t="s">
        <v>432</v>
      </c>
      <c r="B9" s="3"/>
      <c r="C9" s="3"/>
      <c r="D9" s="29"/>
      <c r="E9" s="29"/>
      <c r="F9" s="31"/>
      <c r="G9" s="1"/>
      <c r="H9" s="1"/>
      <c r="I9" s="1"/>
      <c r="J9" s="1"/>
      <c r="K9" s="1"/>
    </row>
    <row r="10" spans="1:11" ht="12">
      <c r="A10" s="4"/>
      <c r="B10" s="3"/>
      <c r="C10" s="3"/>
      <c r="D10" s="29"/>
      <c r="E10" s="29"/>
      <c r="F10" s="31"/>
      <c r="G10" s="1"/>
      <c r="H10" s="1"/>
      <c r="I10" s="1"/>
      <c r="J10" s="1"/>
      <c r="K10" s="1"/>
    </row>
    <row r="11" spans="1:11" ht="12">
      <c r="A11" s="4"/>
      <c r="B11" s="3"/>
      <c r="C11" s="3"/>
      <c r="D11" s="29"/>
      <c r="E11" s="29"/>
      <c r="F11" s="31"/>
      <c r="G11" s="1"/>
      <c r="H11" s="1"/>
      <c r="I11" s="1"/>
      <c r="J11" s="1"/>
      <c r="K11" s="1"/>
    </row>
    <row r="12" spans="1:11" ht="12">
      <c r="A12" s="3" t="s">
        <v>649</v>
      </c>
      <c r="B12" s="29"/>
      <c r="C12" s="29"/>
      <c r="D12" s="29"/>
      <c r="E12" s="29"/>
      <c r="F12" s="29"/>
      <c r="G12" s="1"/>
      <c r="H12" s="1"/>
      <c r="I12" s="1"/>
      <c r="J12" s="1"/>
      <c r="K12" s="1"/>
    </row>
    <row r="14" spans="1:8" s="24" customFormat="1" ht="67.5">
      <c r="A14" s="23" t="s">
        <v>334</v>
      </c>
      <c r="B14" s="23" t="s">
        <v>66</v>
      </c>
      <c r="C14" s="23" t="s">
        <v>57</v>
      </c>
      <c r="D14" s="23" t="s">
        <v>67</v>
      </c>
      <c r="E14" s="23" t="s">
        <v>650</v>
      </c>
      <c r="F14" s="201" t="s">
        <v>651</v>
      </c>
      <c r="G14" s="306" t="s">
        <v>68</v>
      </c>
      <c r="H14" s="581"/>
    </row>
    <row r="15" spans="1:8" s="24" customFormat="1" ht="12" customHeight="1">
      <c r="A15" s="33" t="s">
        <v>69</v>
      </c>
      <c r="B15" s="33" t="s">
        <v>60</v>
      </c>
      <c r="C15" s="596" t="s">
        <v>70</v>
      </c>
      <c r="D15" s="596"/>
      <c r="E15" s="33" t="s">
        <v>71</v>
      </c>
      <c r="F15" s="254" t="s">
        <v>72</v>
      </c>
      <c r="G15" s="307" t="s">
        <v>73</v>
      </c>
      <c r="H15" s="581"/>
    </row>
    <row r="16" spans="1:8" ht="12.75" customHeight="1">
      <c r="A16" s="283"/>
      <c r="B16" s="27"/>
      <c r="C16" s="27"/>
      <c r="D16" s="27"/>
      <c r="E16" s="279"/>
      <c r="F16" s="305"/>
      <c r="G16" s="308">
        <v>0</v>
      </c>
      <c r="H16" s="303"/>
    </row>
    <row r="17" spans="1:8" ht="11.25">
      <c r="A17" s="284"/>
      <c r="B17" s="28"/>
      <c r="C17" s="28"/>
      <c r="D17" s="28"/>
      <c r="E17" s="279"/>
      <c r="F17" s="305"/>
      <c r="G17" s="308">
        <v>0</v>
      </c>
      <c r="H17" s="304"/>
    </row>
    <row r="18" spans="1:8" ht="11.25">
      <c r="A18" s="28"/>
      <c r="B18" s="28"/>
      <c r="C18" s="28"/>
      <c r="D18" s="28"/>
      <c r="E18" s="279"/>
      <c r="F18" s="305"/>
      <c r="G18" s="308">
        <v>0</v>
      </c>
      <c r="H18" s="304"/>
    </row>
    <row r="19" spans="1:8" ht="11.25">
      <c r="A19" s="28"/>
      <c r="B19" s="28"/>
      <c r="C19" s="28"/>
      <c r="D19" s="28"/>
      <c r="E19" s="279"/>
      <c r="F19" s="305"/>
      <c r="G19" s="308">
        <v>0</v>
      </c>
      <c r="H19" s="304"/>
    </row>
    <row r="20" spans="1:8" ht="11.25">
      <c r="A20" s="28"/>
      <c r="B20" s="28"/>
      <c r="C20" s="28"/>
      <c r="D20" s="28"/>
      <c r="E20" s="279"/>
      <c r="F20" s="305"/>
      <c r="G20" s="308">
        <v>0</v>
      </c>
      <c r="H20" s="304"/>
    </row>
    <row r="21" spans="1:8" ht="11.25">
      <c r="A21" s="25"/>
      <c r="B21" s="25"/>
      <c r="C21" s="25"/>
      <c r="D21" s="25"/>
      <c r="E21" s="252"/>
      <c r="F21" s="296"/>
      <c r="G21" s="308">
        <v>0</v>
      </c>
      <c r="H21" s="304"/>
    </row>
    <row r="22" spans="1:8" ht="11.25">
      <c r="A22" s="25"/>
      <c r="B22" s="25"/>
      <c r="C22" s="25"/>
      <c r="D22" s="25"/>
      <c r="E22" s="252"/>
      <c r="F22" s="296"/>
      <c r="G22" s="308">
        <v>0</v>
      </c>
      <c r="H22" s="304"/>
    </row>
    <row r="23" spans="1:8" ht="11.25">
      <c r="A23" s="27"/>
      <c r="B23" s="27"/>
      <c r="C23" s="27"/>
      <c r="D23" s="27"/>
      <c r="E23" s="252"/>
      <c r="F23" s="296"/>
      <c r="G23" s="308">
        <v>0</v>
      </c>
      <c r="H23" s="304"/>
    </row>
    <row r="24" spans="1:8" ht="11.25">
      <c r="A24" s="27"/>
      <c r="B24" s="27"/>
      <c r="C24" s="25"/>
      <c r="D24" s="25"/>
      <c r="E24" s="252"/>
      <c r="F24" s="296"/>
      <c r="G24" s="308">
        <v>0</v>
      </c>
      <c r="H24" s="304"/>
    </row>
    <row r="25" spans="1:8" ht="11.25">
      <c r="A25" s="25"/>
      <c r="B25" s="25"/>
      <c r="C25" s="25"/>
      <c r="D25" s="25"/>
      <c r="E25" s="252"/>
      <c r="F25" s="296"/>
      <c r="G25" s="308">
        <v>0</v>
      </c>
      <c r="H25" s="304"/>
    </row>
    <row r="26" spans="1:8" ht="12" customHeight="1">
      <c r="A26" s="594" t="s">
        <v>423</v>
      </c>
      <c r="B26" s="594"/>
      <c r="C26" s="594"/>
      <c r="D26" s="594"/>
      <c r="E26" s="594"/>
      <c r="F26" s="595"/>
      <c r="G26" s="309">
        <f>SUM(G16:G25)</f>
        <v>0</v>
      </c>
      <c r="H26" s="304"/>
    </row>
    <row r="27" spans="1:6" ht="11.25">
      <c r="A27" s="61"/>
      <c r="B27" s="61"/>
      <c r="C27" s="61"/>
      <c r="D27" s="61"/>
      <c r="E27" s="61"/>
      <c r="F27" s="61"/>
    </row>
    <row r="28" spans="1:6" ht="11.25">
      <c r="A28" s="61"/>
      <c r="B28" s="61"/>
      <c r="C28" s="61"/>
      <c r="D28" s="61"/>
      <c r="E28" s="61"/>
      <c r="F28" s="45"/>
    </row>
    <row r="29" spans="1:6" ht="12">
      <c r="A29" s="3" t="s">
        <v>433</v>
      </c>
      <c r="B29" s="61"/>
      <c r="C29" s="61"/>
      <c r="D29" s="61"/>
      <c r="E29" s="61"/>
      <c r="F29" s="61"/>
    </row>
    <row r="30" spans="1:6" ht="11.25">
      <c r="A30" s="61"/>
      <c r="B30" s="61"/>
      <c r="C30" s="61"/>
      <c r="D30" s="61"/>
      <c r="E30" s="61"/>
      <c r="F30" s="61"/>
    </row>
    <row r="31" spans="1:7" ht="36" customHeight="1">
      <c r="A31" s="558" t="s">
        <v>36</v>
      </c>
      <c r="B31" s="558"/>
      <c r="C31" s="558"/>
      <c r="D31" s="558"/>
      <c r="E31" s="558"/>
      <c r="F31" s="23" t="s">
        <v>74</v>
      </c>
      <c r="G31" s="23" t="s">
        <v>75</v>
      </c>
    </row>
    <row r="32" spans="1:7" ht="12" customHeight="1">
      <c r="A32" s="598" t="s">
        <v>76</v>
      </c>
      <c r="B32" s="598"/>
      <c r="C32" s="598"/>
      <c r="D32" s="598"/>
      <c r="E32" s="598"/>
      <c r="F32" s="62">
        <v>804</v>
      </c>
      <c r="G32" s="47">
        <v>0</v>
      </c>
    </row>
    <row r="33" spans="1:7" ht="12" customHeight="1">
      <c r="A33" s="598" t="s">
        <v>77</v>
      </c>
      <c r="B33" s="598"/>
      <c r="C33" s="598"/>
      <c r="D33" s="598"/>
      <c r="E33" s="598"/>
      <c r="F33" s="62">
        <v>805</v>
      </c>
      <c r="G33" s="47">
        <v>0</v>
      </c>
    </row>
    <row r="34" spans="1:7" ht="12" customHeight="1">
      <c r="A34" s="598" t="s">
        <v>78</v>
      </c>
      <c r="B34" s="598"/>
      <c r="C34" s="598"/>
      <c r="D34" s="598"/>
      <c r="E34" s="598"/>
      <c r="F34" s="62">
        <v>812</v>
      </c>
      <c r="G34" s="47">
        <v>0</v>
      </c>
    </row>
    <row r="35" spans="1:7" ht="12" customHeight="1">
      <c r="A35" s="598" t="s">
        <v>335</v>
      </c>
      <c r="B35" s="598"/>
      <c r="C35" s="598"/>
      <c r="D35" s="598"/>
      <c r="E35" s="598"/>
      <c r="F35" s="62">
        <v>1112</v>
      </c>
      <c r="G35" s="47">
        <v>0</v>
      </c>
    </row>
    <row r="36" spans="1:7" ht="11.25">
      <c r="A36" s="592" t="s">
        <v>424</v>
      </c>
      <c r="B36" s="592"/>
      <c r="C36" s="592"/>
      <c r="D36" s="592"/>
      <c r="E36" s="592"/>
      <c r="F36" s="592"/>
      <c r="G36" s="56">
        <f>SUM(G32:G35)</f>
        <v>0</v>
      </c>
    </row>
    <row r="37" spans="1:7" ht="11.25">
      <c r="A37" s="592" t="s">
        <v>425</v>
      </c>
      <c r="B37" s="592"/>
      <c r="C37" s="592"/>
      <c r="D37" s="592"/>
      <c r="E37" s="592"/>
      <c r="F37" s="592"/>
      <c r="G37" s="48">
        <f>G26-G36</f>
        <v>0</v>
      </c>
    </row>
    <row r="38" spans="1:6" ht="11.25">
      <c r="A38" s="20"/>
      <c r="B38" s="168"/>
      <c r="C38" s="168"/>
      <c r="D38" s="168"/>
      <c r="E38" s="168"/>
      <c r="F38" s="168"/>
    </row>
    <row r="39" spans="1:6" ht="11.25">
      <c r="A39" s="20"/>
      <c r="B39" s="168"/>
      <c r="C39" s="168"/>
      <c r="D39" s="168"/>
      <c r="E39" s="168"/>
      <c r="F39" s="168"/>
    </row>
    <row r="40" spans="1:6" ht="11.25">
      <c r="A40" s="20"/>
      <c r="B40" s="168"/>
      <c r="C40" s="168"/>
      <c r="D40" s="168"/>
      <c r="E40" s="168"/>
      <c r="F40" s="168"/>
    </row>
    <row r="41" spans="1:11" ht="18" customHeight="1">
      <c r="A41" s="582" t="s">
        <v>441</v>
      </c>
      <c r="B41" s="582"/>
      <c r="C41" s="582"/>
      <c r="D41" s="582"/>
      <c r="E41" s="582"/>
      <c r="F41" s="582"/>
      <c r="G41" s="582"/>
      <c r="H41" s="301"/>
      <c r="I41" s="301"/>
      <c r="J41" s="301"/>
      <c r="K41" s="301"/>
    </row>
    <row r="42" spans="1:11" ht="11.25">
      <c r="A42" s="583"/>
      <c r="B42" s="584"/>
      <c r="C42" s="584"/>
      <c r="D42" s="584"/>
      <c r="E42" s="584"/>
      <c r="F42" s="584"/>
      <c r="G42" s="585"/>
      <c r="H42" s="302"/>
      <c r="I42" s="302"/>
      <c r="J42" s="302"/>
      <c r="K42" s="302"/>
    </row>
    <row r="43" spans="1:11" ht="11.25">
      <c r="A43" s="586"/>
      <c r="B43" s="587"/>
      <c r="C43" s="587"/>
      <c r="D43" s="587"/>
      <c r="E43" s="587"/>
      <c r="F43" s="587"/>
      <c r="G43" s="588"/>
      <c r="H43" s="302"/>
      <c r="I43" s="302"/>
      <c r="J43" s="302"/>
      <c r="K43" s="302"/>
    </row>
    <row r="44" spans="1:11" ht="11.25">
      <c r="A44" s="586"/>
      <c r="B44" s="587"/>
      <c r="C44" s="587"/>
      <c r="D44" s="587"/>
      <c r="E44" s="587"/>
      <c r="F44" s="587"/>
      <c r="G44" s="588"/>
      <c r="H44" s="302"/>
      <c r="I44" s="302"/>
      <c r="J44" s="302"/>
      <c r="K44" s="302"/>
    </row>
    <row r="45" spans="1:11" ht="11.25">
      <c r="A45" s="589"/>
      <c r="B45" s="590"/>
      <c r="C45" s="590"/>
      <c r="D45" s="590"/>
      <c r="E45" s="590"/>
      <c r="F45" s="590"/>
      <c r="G45" s="591"/>
      <c r="H45" s="302"/>
      <c r="I45" s="302"/>
      <c r="J45" s="302"/>
      <c r="K45" s="302"/>
    </row>
    <row r="46" spans="1:6" ht="11.25">
      <c r="A46" s="20"/>
      <c r="B46" s="168"/>
      <c r="C46" s="168"/>
      <c r="D46" s="168"/>
      <c r="E46" s="168"/>
      <c r="F46" s="168"/>
    </row>
    <row r="47" spans="1:6" ht="11.25">
      <c r="A47" s="20"/>
      <c r="B47" s="168"/>
      <c r="C47" s="168"/>
      <c r="D47" s="168"/>
      <c r="E47" s="168"/>
      <c r="F47" s="168"/>
    </row>
    <row r="48" spans="1:6" ht="11.25">
      <c r="A48" s="20"/>
      <c r="B48" s="168"/>
      <c r="C48" s="168"/>
      <c r="D48" s="168"/>
      <c r="E48" s="168"/>
      <c r="F48" s="168"/>
    </row>
    <row r="49" spans="1:7" ht="12" customHeight="1">
      <c r="A49" s="593" t="s">
        <v>37</v>
      </c>
      <c r="B49" s="593"/>
      <c r="C49" s="593"/>
      <c r="D49" s="593"/>
      <c r="E49" s="593"/>
      <c r="F49" s="593"/>
      <c r="G49" s="593"/>
    </row>
    <row r="50" spans="1:7" ht="25.5" customHeight="1">
      <c r="A50" s="600" t="s">
        <v>336</v>
      </c>
      <c r="B50" s="600"/>
      <c r="C50" s="600"/>
      <c r="D50" s="600"/>
      <c r="E50" s="600"/>
      <c r="F50" s="600"/>
      <c r="G50" s="600"/>
    </row>
    <row r="51" spans="1:7" ht="37.5" customHeight="1">
      <c r="A51" s="597" t="s">
        <v>337</v>
      </c>
      <c r="B51" s="597"/>
      <c r="C51" s="597"/>
      <c r="D51" s="597"/>
      <c r="E51" s="597"/>
      <c r="F51" s="597"/>
      <c r="G51" s="597"/>
    </row>
    <row r="52" spans="1:7" ht="25.5" customHeight="1">
      <c r="A52" s="597" t="s">
        <v>79</v>
      </c>
      <c r="B52" s="597"/>
      <c r="C52" s="597"/>
      <c r="D52" s="597"/>
      <c r="E52" s="597"/>
      <c r="F52" s="597"/>
      <c r="G52" s="597"/>
    </row>
    <row r="53" spans="1:7" ht="25.5" customHeight="1">
      <c r="A53" s="597" t="s">
        <v>338</v>
      </c>
      <c r="B53" s="597"/>
      <c r="C53" s="597"/>
      <c r="D53" s="597"/>
      <c r="E53" s="597"/>
      <c r="F53" s="597"/>
      <c r="G53" s="597"/>
    </row>
    <row r="54" spans="1:7" ht="30" customHeight="1">
      <c r="A54" s="597" t="s">
        <v>339</v>
      </c>
      <c r="B54" s="597"/>
      <c r="C54" s="597"/>
      <c r="D54" s="597"/>
      <c r="E54" s="597"/>
      <c r="F54" s="597"/>
      <c r="G54" s="597"/>
    </row>
    <row r="55" spans="1:7" ht="25.5" customHeight="1">
      <c r="A55" s="597" t="s">
        <v>80</v>
      </c>
      <c r="B55" s="597"/>
      <c r="C55" s="597"/>
      <c r="D55" s="597"/>
      <c r="E55" s="597"/>
      <c r="F55" s="597"/>
      <c r="G55" s="597"/>
    </row>
    <row r="56" spans="1:7" ht="25.5" customHeight="1">
      <c r="A56" s="599" t="s">
        <v>442</v>
      </c>
      <c r="B56" s="599"/>
      <c r="C56" s="599"/>
      <c r="D56" s="599"/>
      <c r="E56" s="599"/>
      <c r="F56" s="599"/>
      <c r="G56" s="599"/>
    </row>
    <row r="57" spans="1:6" ht="11.25">
      <c r="A57" s="61"/>
      <c r="B57" s="61"/>
      <c r="C57" s="61"/>
      <c r="D57" s="61"/>
      <c r="E57" s="61"/>
      <c r="F57" s="61"/>
    </row>
    <row r="60" spans="1:9" ht="9.75" customHeight="1">
      <c r="A60" s="545" t="s">
        <v>446</v>
      </c>
      <c r="B60" s="546"/>
      <c r="C60" s="546"/>
      <c r="D60" s="546"/>
      <c r="E60" s="546"/>
      <c r="F60" s="546"/>
      <c r="G60" s="547"/>
      <c r="H60" s="313"/>
      <c r="I60" s="313"/>
    </row>
    <row r="61" spans="1:9" ht="11.25">
      <c r="A61" s="548"/>
      <c r="B61" s="549"/>
      <c r="C61" s="549"/>
      <c r="D61" s="549"/>
      <c r="E61" s="549"/>
      <c r="F61" s="549"/>
      <c r="G61" s="550"/>
      <c r="H61" s="313"/>
      <c r="I61" s="313"/>
    </row>
    <row r="62" spans="1:9" ht="11.25">
      <c r="A62" s="548"/>
      <c r="B62" s="549"/>
      <c r="C62" s="549"/>
      <c r="D62" s="549"/>
      <c r="E62" s="549"/>
      <c r="F62" s="549"/>
      <c r="G62" s="550"/>
      <c r="H62" s="313"/>
      <c r="I62" s="313"/>
    </row>
    <row r="63" spans="1:9" ht="11.25">
      <c r="A63" s="551"/>
      <c r="B63" s="552"/>
      <c r="C63" s="552"/>
      <c r="D63" s="552"/>
      <c r="E63" s="552"/>
      <c r="F63" s="552"/>
      <c r="G63" s="553"/>
      <c r="H63" s="313"/>
      <c r="I63" s="313"/>
    </row>
  </sheetData>
  <sheetProtection selectLockedCells="1" selectUnlockedCells="1"/>
  <mergeCells count="21">
    <mergeCell ref="A50:G50"/>
    <mergeCell ref="A54:G54"/>
    <mergeCell ref="A52:G52"/>
    <mergeCell ref="A51:G51"/>
    <mergeCell ref="A31:E31"/>
    <mergeCell ref="A34:E34"/>
    <mergeCell ref="A55:G55"/>
    <mergeCell ref="A60:G63"/>
    <mergeCell ref="A35:E35"/>
    <mergeCell ref="A53:G53"/>
    <mergeCell ref="A56:G56"/>
    <mergeCell ref="A36:F36"/>
    <mergeCell ref="A32:E32"/>
    <mergeCell ref="H14:H15"/>
    <mergeCell ref="A41:G41"/>
    <mergeCell ref="A42:G45"/>
    <mergeCell ref="A37:F37"/>
    <mergeCell ref="A49:G49"/>
    <mergeCell ref="A26:F26"/>
    <mergeCell ref="C15:D15"/>
    <mergeCell ref="A33:E33"/>
  </mergeCells>
  <dataValidations count="1">
    <dataValidation type="list" allowBlank="1" showInputMessage="1" showErrorMessage="1" sqref="A16:A25">
      <formula1>#REF!</formula1>
    </dataValidation>
  </dataValidations>
  <hyperlinks>
    <hyperlink ref="G1" location="Índice_Anexos_ICT!A1" display="Índice"/>
  </hyperlinks>
  <printOptions/>
  <pageMargins left="0.43333333333333335" right="0.43333333333333335" top="0.4722222222222222" bottom="0.3541666666666667" header="0.5118055555555555" footer="0.5118055555555555"/>
  <pageSetup horizontalDpi="300" verticalDpi="300" orientation="portrait" paperSize="9" scale="75"/>
</worksheet>
</file>

<file path=xl/worksheets/sheet5.xml><?xml version="1.0" encoding="utf-8"?>
<worksheet xmlns="http://schemas.openxmlformats.org/spreadsheetml/2006/main" xmlns:r="http://schemas.openxmlformats.org/officeDocument/2006/relationships">
  <sheetPr>
    <tabColor theme="6"/>
  </sheetPr>
  <dimension ref="A1:L104"/>
  <sheetViews>
    <sheetView zoomScale="114" zoomScaleNormal="114" zoomScalePageLayoutView="0" workbookViewId="0" topLeftCell="A83">
      <selection activeCell="A74" sqref="A74"/>
    </sheetView>
  </sheetViews>
  <sheetFormatPr defaultColWidth="8.8515625" defaultRowHeight="12.75"/>
  <cols>
    <col min="1" max="1" width="12.8515625" style="21" customWidth="1"/>
    <col min="2" max="2" width="12.8515625" style="37" customWidth="1"/>
    <col min="3" max="4" width="12.8515625" style="24" customWidth="1"/>
    <col min="5" max="5" width="15.7109375" style="24" customWidth="1"/>
    <col min="6" max="6" width="18.28125" style="24" customWidth="1"/>
    <col min="7" max="8" width="15.7109375" style="24" customWidth="1"/>
    <col min="9" max="9" width="18.28125" style="38" customWidth="1"/>
    <col min="10" max="10" width="12.00390625" style="38" customWidth="1"/>
    <col min="11" max="11" width="13.00390625" style="21" customWidth="1"/>
    <col min="12" max="12" width="15.28125" style="2" customWidth="1"/>
    <col min="13" max="16384" width="8.8515625" style="2" customWidth="1"/>
  </cols>
  <sheetData>
    <row r="1" spans="1:10" ht="12.75">
      <c r="A1" s="3" t="s">
        <v>33</v>
      </c>
      <c r="B1" s="3"/>
      <c r="C1" s="3"/>
      <c r="D1" s="39"/>
      <c r="E1" s="39"/>
      <c r="F1" s="39"/>
      <c r="G1" s="40"/>
      <c r="H1" s="40"/>
      <c r="I1" s="41" t="s">
        <v>34</v>
      </c>
      <c r="J1" s="41"/>
    </row>
    <row r="2" spans="1:10" s="21" customFormat="1" ht="12">
      <c r="A2" s="4"/>
      <c r="B2" s="5"/>
      <c r="C2" s="5"/>
      <c r="D2" s="39"/>
      <c r="E2" s="39"/>
      <c r="F2" s="166"/>
      <c r="I2" s="43"/>
      <c r="J2" s="43"/>
    </row>
    <row r="3" spans="1:10" s="21" customFormat="1" ht="12">
      <c r="A3" s="3" t="s">
        <v>1</v>
      </c>
      <c r="B3" s="1"/>
      <c r="C3" s="6" t="s">
        <v>2</v>
      </c>
      <c r="D3" s="39"/>
      <c r="E3" s="45"/>
      <c r="F3" s="202"/>
      <c r="I3" s="43"/>
      <c r="J3" s="43"/>
    </row>
    <row r="4" spans="1:10" s="21" customFormat="1" ht="12">
      <c r="A4" s="3" t="s">
        <v>3</v>
      </c>
      <c r="B4" s="1"/>
      <c r="C4" s="6" t="s">
        <v>4</v>
      </c>
      <c r="D4" s="39"/>
      <c r="E4" s="45"/>
      <c r="F4" s="45"/>
      <c r="I4" s="43"/>
      <c r="J4" s="43"/>
    </row>
    <row r="5" spans="1:10" s="21" customFormat="1" ht="12">
      <c r="A5" s="3" t="s">
        <v>308</v>
      </c>
      <c r="B5" s="1"/>
      <c r="C5" s="203">
        <v>2022</v>
      </c>
      <c r="D5" s="39"/>
      <c r="E5" s="45"/>
      <c r="F5" s="45"/>
      <c r="I5" s="43"/>
      <c r="J5" s="43"/>
    </row>
    <row r="6" spans="1:10" s="21" customFormat="1" ht="12">
      <c r="A6" s="4"/>
      <c r="B6" s="5"/>
      <c r="C6" s="5"/>
      <c r="D6" s="39"/>
      <c r="E6" s="39"/>
      <c r="F6" s="39"/>
      <c r="I6" s="43"/>
      <c r="J6" s="43"/>
    </row>
    <row r="7" spans="1:10" ht="12.75">
      <c r="A7" s="3" t="s">
        <v>52</v>
      </c>
      <c r="B7" s="3"/>
      <c r="C7" s="3"/>
      <c r="D7" s="39"/>
      <c r="E7" s="39"/>
      <c r="F7" s="39"/>
      <c r="G7" s="45"/>
      <c r="H7" s="45"/>
      <c r="I7" s="43"/>
      <c r="J7" s="43"/>
    </row>
    <row r="8" spans="1:10" ht="12.75">
      <c r="A8" s="5" t="s">
        <v>65</v>
      </c>
      <c r="B8" s="3"/>
      <c r="C8" s="3"/>
      <c r="D8" s="39"/>
      <c r="E8" s="39"/>
      <c r="F8" s="39"/>
      <c r="G8" s="45"/>
      <c r="H8" s="45"/>
      <c r="I8" s="43"/>
      <c r="J8" s="43"/>
    </row>
    <row r="9" spans="1:10" ht="12.75">
      <c r="A9" s="5" t="s">
        <v>82</v>
      </c>
      <c r="B9" s="3"/>
      <c r="C9" s="3"/>
      <c r="D9" s="39"/>
      <c r="E9" s="39"/>
      <c r="F9" s="39"/>
      <c r="G9" s="45"/>
      <c r="H9" s="45"/>
      <c r="I9" s="43"/>
      <c r="J9" s="43"/>
    </row>
    <row r="10" spans="1:10" ht="12.75">
      <c r="A10" s="5" t="s">
        <v>435</v>
      </c>
      <c r="B10" s="3"/>
      <c r="C10" s="3"/>
      <c r="D10" s="39"/>
      <c r="E10" s="39"/>
      <c r="F10" s="39"/>
      <c r="G10" s="45"/>
      <c r="H10" s="45"/>
      <c r="I10" s="43"/>
      <c r="J10" s="43"/>
    </row>
    <row r="11" spans="1:10" ht="12.75">
      <c r="A11" s="5" t="s">
        <v>436</v>
      </c>
      <c r="B11" s="3"/>
      <c r="C11" s="3"/>
      <c r="D11" s="39"/>
      <c r="E11" s="39"/>
      <c r="F11" s="39"/>
      <c r="G11" s="45"/>
      <c r="H11" s="45"/>
      <c r="I11" s="43"/>
      <c r="J11" s="43"/>
    </row>
    <row r="12" spans="1:10" ht="12.75">
      <c r="A12" s="4"/>
      <c r="B12" s="3"/>
      <c r="C12" s="3"/>
      <c r="D12" s="39"/>
      <c r="E12" s="39"/>
      <c r="F12" s="39"/>
      <c r="G12" s="45"/>
      <c r="H12" s="45"/>
      <c r="I12" s="43"/>
      <c r="J12" s="43"/>
    </row>
    <row r="13" spans="1:11" ht="27.75" customHeight="1">
      <c r="A13" s="610" t="s">
        <v>738</v>
      </c>
      <c r="B13" s="610"/>
      <c r="C13" s="610"/>
      <c r="D13" s="610"/>
      <c r="E13" s="610"/>
      <c r="F13" s="610"/>
      <c r="G13" s="610"/>
      <c r="H13" s="610"/>
      <c r="I13" s="610"/>
      <c r="J13" s="610"/>
      <c r="K13" s="610"/>
    </row>
    <row r="14" spans="1:10" ht="12.75">
      <c r="A14" s="39"/>
      <c r="B14" s="39"/>
      <c r="C14" s="39"/>
      <c r="D14" s="39"/>
      <c r="E14" s="39"/>
      <c r="F14" s="39"/>
      <c r="G14" s="39"/>
      <c r="H14" s="39"/>
      <c r="I14" s="43"/>
      <c r="J14" s="43"/>
    </row>
    <row r="15" spans="1:12" ht="121.5" customHeight="1">
      <c r="A15" s="204" t="s">
        <v>341</v>
      </c>
      <c r="B15" s="23" t="s">
        <v>66</v>
      </c>
      <c r="C15" s="23" t="s">
        <v>57</v>
      </c>
      <c r="D15" s="23" t="s">
        <v>67</v>
      </c>
      <c r="E15" s="558" t="s">
        <v>437</v>
      </c>
      <c r="F15" s="558"/>
      <c r="G15" s="558" t="s">
        <v>438</v>
      </c>
      <c r="H15" s="558"/>
      <c r="I15" s="558" t="s">
        <v>439</v>
      </c>
      <c r="J15" s="559"/>
      <c r="K15" s="297" t="s">
        <v>68</v>
      </c>
      <c r="L15" s="293"/>
    </row>
    <row r="16" spans="1:12" ht="11.25" customHeight="1">
      <c r="A16" s="33" t="s">
        <v>69</v>
      </c>
      <c r="B16" s="33" t="s">
        <v>60</v>
      </c>
      <c r="C16" s="596" t="s">
        <v>70</v>
      </c>
      <c r="D16" s="596"/>
      <c r="E16" s="596" t="s">
        <v>71</v>
      </c>
      <c r="F16" s="596"/>
      <c r="G16" s="596" t="s">
        <v>72</v>
      </c>
      <c r="H16" s="596"/>
      <c r="I16" s="596" t="s">
        <v>73</v>
      </c>
      <c r="J16" s="608"/>
      <c r="K16" s="298" t="s">
        <v>83</v>
      </c>
      <c r="L16" s="293"/>
    </row>
    <row r="17" spans="1:12" ht="12.75">
      <c r="A17" s="27"/>
      <c r="B17" s="27"/>
      <c r="C17" s="27"/>
      <c r="D17" s="27"/>
      <c r="E17" s="606"/>
      <c r="F17" s="606"/>
      <c r="G17" s="606"/>
      <c r="H17" s="606"/>
      <c r="I17" s="606"/>
      <c r="J17" s="607"/>
      <c r="K17" s="299">
        <v>0</v>
      </c>
      <c r="L17" s="294"/>
    </row>
    <row r="18" spans="1:12" ht="12.75">
      <c r="A18" s="28"/>
      <c r="B18" s="28"/>
      <c r="C18" s="28"/>
      <c r="D18" s="28"/>
      <c r="E18" s="606"/>
      <c r="F18" s="606"/>
      <c r="G18" s="606"/>
      <c r="H18" s="606"/>
      <c r="I18" s="606"/>
      <c r="J18" s="607"/>
      <c r="K18" s="299">
        <v>0</v>
      </c>
      <c r="L18" s="294"/>
    </row>
    <row r="19" spans="1:12" ht="12.75">
      <c r="A19" s="28"/>
      <c r="B19" s="28"/>
      <c r="C19" s="28"/>
      <c r="D19" s="28"/>
      <c r="E19" s="606"/>
      <c r="F19" s="606"/>
      <c r="G19" s="606"/>
      <c r="H19" s="606"/>
      <c r="I19" s="606"/>
      <c r="J19" s="607"/>
      <c r="K19" s="299">
        <v>0</v>
      </c>
      <c r="L19" s="294"/>
    </row>
    <row r="20" spans="1:12" ht="12.75">
      <c r="A20" s="25"/>
      <c r="B20" s="25"/>
      <c r="C20" s="25"/>
      <c r="D20" s="25"/>
      <c r="E20" s="606"/>
      <c r="F20" s="606"/>
      <c r="G20" s="606"/>
      <c r="H20" s="606"/>
      <c r="I20" s="606"/>
      <c r="J20" s="607"/>
      <c r="K20" s="299">
        <v>0</v>
      </c>
      <c r="L20" s="295"/>
    </row>
    <row r="21" spans="1:12" ht="12.75">
      <c r="A21" s="25"/>
      <c r="B21" s="25"/>
      <c r="C21" s="25"/>
      <c r="D21" s="25"/>
      <c r="E21" s="606"/>
      <c r="F21" s="606"/>
      <c r="G21" s="606"/>
      <c r="H21" s="606"/>
      <c r="I21" s="606"/>
      <c r="J21" s="607"/>
      <c r="K21" s="299">
        <v>0</v>
      </c>
      <c r="L21" s="295"/>
    </row>
    <row r="22" spans="1:12" ht="12" customHeight="1">
      <c r="A22" s="594" t="s">
        <v>84</v>
      </c>
      <c r="B22" s="594"/>
      <c r="C22" s="594"/>
      <c r="D22" s="594"/>
      <c r="E22" s="594"/>
      <c r="F22" s="594"/>
      <c r="G22" s="594"/>
      <c r="H22" s="594"/>
      <c r="I22" s="594"/>
      <c r="J22" s="595"/>
      <c r="K22" s="178">
        <f>SUM(K17:K21)</f>
        <v>0</v>
      </c>
      <c r="L22" s="295"/>
    </row>
    <row r="23" spans="2:12" ht="12.75">
      <c r="B23" s="49"/>
      <c r="C23" s="50"/>
      <c r="D23" s="50"/>
      <c r="E23" s="50"/>
      <c r="F23" s="50"/>
      <c r="G23" s="50"/>
      <c r="H23" s="50"/>
      <c r="I23" s="43"/>
      <c r="J23" s="43"/>
      <c r="L23" s="295"/>
    </row>
    <row r="24" spans="1:11" ht="26.25" customHeight="1">
      <c r="A24" s="610" t="s">
        <v>444</v>
      </c>
      <c r="B24" s="610"/>
      <c r="C24" s="610"/>
      <c r="D24" s="610"/>
      <c r="E24" s="610"/>
      <c r="F24" s="610"/>
      <c r="G24" s="610"/>
      <c r="H24" s="610"/>
      <c r="I24" s="610"/>
      <c r="J24" s="611"/>
      <c r="K24" s="611"/>
    </row>
    <row r="25" spans="2:10" ht="12.75">
      <c r="B25" s="49"/>
      <c r="C25" s="50"/>
      <c r="D25" s="50"/>
      <c r="E25" s="50"/>
      <c r="F25" s="50"/>
      <c r="G25" s="50"/>
      <c r="H25" s="50"/>
      <c r="I25" s="43"/>
      <c r="J25" s="43"/>
    </row>
    <row r="26" spans="1:9" s="21" customFormat="1" ht="53.25" customHeight="1">
      <c r="A26" s="558" t="s">
        <v>85</v>
      </c>
      <c r="B26" s="558"/>
      <c r="C26" s="558"/>
      <c r="D26" s="558"/>
      <c r="E26" s="558"/>
      <c r="F26" s="23" t="s">
        <v>86</v>
      </c>
      <c r="G26" s="23" t="s">
        <v>75</v>
      </c>
      <c r="H26" s="23" t="s">
        <v>87</v>
      </c>
      <c r="I26" s="23" t="s">
        <v>139</v>
      </c>
    </row>
    <row r="27" spans="1:9" s="21" customFormat="1" ht="11.25" customHeight="1">
      <c r="A27" s="612" t="s">
        <v>88</v>
      </c>
      <c r="B27" s="612"/>
      <c r="C27" s="612"/>
      <c r="D27" s="612"/>
      <c r="E27" s="612"/>
      <c r="F27" s="612"/>
      <c r="G27" s="612"/>
      <c r="H27" s="51" t="s">
        <v>11</v>
      </c>
      <c r="I27" s="51"/>
    </row>
    <row r="28" spans="1:9" s="21" customFormat="1" ht="11.25" customHeight="1">
      <c r="A28" s="613" t="s">
        <v>89</v>
      </c>
      <c r="B28" s="613"/>
      <c r="C28" s="613"/>
      <c r="D28" s="613"/>
      <c r="E28" s="613"/>
      <c r="F28" s="52"/>
      <c r="G28" s="35">
        <v>0</v>
      </c>
      <c r="H28" s="51" t="s">
        <v>11</v>
      </c>
      <c r="I28" s="51"/>
    </row>
    <row r="29" spans="1:9" s="21" customFormat="1" ht="11.25" customHeight="1">
      <c r="A29" s="613" t="s">
        <v>89</v>
      </c>
      <c r="B29" s="613"/>
      <c r="C29" s="613"/>
      <c r="D29" s="613"/>
      <c r="E29" s="613"/>
      <c r="F29" s="52"/>
      <c r="G29" s="35">
        <v>0</v>
      </c>
      <c r="H29" s="51" t="s">
        <v>11</v>
      </c>
      <c r="I29" s="51"/>
    </row>
    <row r="30" spans="1:9" s="21" customFormat="1" ht="11.25" customHeight="1">
      <c r="A30" s="613" t="s">
        <v>89</v>
      </c>
      <c r="B30" s="613"/>
      <c r="C30" s="613"/>
      <c r="D30" s="613"/>
      <c r="E30" s="613"/>
      <c r="F30" s="52"/>
      <c r="G30" s="35">
        <v>0</v>
      </c>
      <c r="H30" s="51" t="s">
        <v>11</v>
      </c>
      <c r="I30" s="51"/>
    </row>
    <row r="31" spans="1:9" s="21" customFormat="1" ht="11.25" customHeight="1">
      <c r="A31" s="613" t="s">
        <v>89</v>
      </c>
      <c r="B31" s="613"/>
      <c r="C31" s="613"/>
      <c r="D31" s="613"/>
      <c r="E31" s="613"/>
      <c r="F31" s="52"/>
      <c r="G31" s="35">
        <v>0</v>
      </c>
      <c r="H31" s="51" t="s">
        <v>11</v>
      </c>
      <c r="I31" s="51"/>
    </row>
    <row r="32" spans="1:9" s="21" customFormat="1" ht="11.25" customHeight="1">
      <c r="A32" s="613" t="s">
        <v>89</v>
      </c>
      <c r="B32" s="613"/>
      <c r="C32" s="613"/>
      <c r="D32" s="613"/>
      <c r="E32" s="613"/>
      <c r="F32" s="52"/>
      <c r="G32" s="35">
        <v>0</v>
      </c>
      <c r="H32" s="51" t="s">
        <v>11</v>
      </c>
      <c r="I32" s="51"/>
    </row>
    <row r="33" spans="1:9" s="21" customFormat="1" ht="11.25" customHeight="1">
      <c r="A33" s="609" t="s">
        <v>90</v>
      </c>
      <c r="B33" s="609"/>
      <c r="C33" s="609"/>
      <c r="D33" s="609"/>
      <c r="E33" s="609"/>
      <c r="F33" s="609"/>
      <c r="G33" s="53">
        <f>SUM(G28:G32)</f>
        <v>0</v>
      </c>
      <c r="H33" s="54" t="s">
        <v>61</v>
      </c>
      <c r="I33" s="54"/>
    </row>
    <row r="34" spans="1:9" s="21" customFormat="1" ht="11.25" customHeight="1">
      <c r="A34" s="614" t="s">
        <v>91</v>
      </c>
      <c r="B34" s="614"/>
      <c r="C34" s="614"/>
      <c r="D34" s="614"/>
      <c r="E34" s="614"/>
      <c r="F34" s="52">
        <v>6999</v>
      </c>
      <c r="G34" s="35">
        <v>0</v>
      </c>
      <c r="H34" s="51" t="s">
        <v>11</v>
      </c>
      <c r="I34" s="51"/>
    </row>
    <row r="35" spans="1:9" s="21" customFormat="1" ht="11.25" customHeight="1">
      <c r="A35" s="615" t="s">
        <v>92</v>
      </c>
      <c r="B35" s="615"/>
      <c r="C35" s="615"/>
      <c r="D35" s="615"/>
      <c r="E35" s="615"/>
      <c r="F35" s="615"/>
      <c r="G35" s="35"/>
      <c r="H35" s="51" t="s">
        <v>11</v>
      </c>
      <c r="I35" s="51"/>
    </row>
    <row r="36" spans="1:9" s="21" customFormat="1" ht="11.25" customHeight="1">
      <c r="A36" s="613" t="s">
        <v>89</v>
      </c>
      <c r="B36" s="613"/>
      <c r="C36" s="613"/>
      <c r="D36" s="613"/>
      <c r="E36" s="613"/>
      <c r="F36" s="55"/>
      <c r="G36" s="35">
        <v>0</v>
      </c>
      <c r="H36" s="51" t="s">
        <v>11</v>
      </c>
      <c r="I36" s="51"/>
    </row>
    <row r="37" spans="1:9" s="21" customFormat="1" ht="11.25" customHeight="1">
      <c r="A37" s="613" t="s">
        <v>89</v>
      </c>
      <c r="B37" s="613"/>
      <c r="C37" s="613"/>
      <c r="D37" s="613"/>
      <c r="E37" s="613"/>
      <c r="F37" s="55"/>
      <c r="G37" s="35">
        <v>0</v>
      </c>
      <c r="H37" s="51" t="s">
        <v>11</v>
      </c>
      <c r="I37" s="51"/>
    </row>
    <row r="38" spans="1:9" s="21" customFormat="1" ht="11.25" customHeight="1">
      <c r="A38" s="613" t="s">
        <v>89</v>
      </c>
      <c r="B38" s="613"/>
      <c r="C38" s="613"/>
      <c r="D38" s="613"/>
      <c r="E38" s="613"/>
      <c r="F38" s="55"/>
      <c r="G38" s="35">
        <v>0</v>
      </c>
      <c r="H38" s="51" t="s">
        <v>11</v>
      </c>
      <c r="I38" s="51"/>
    </row>
    <row r="39" spans="1:9" s="21" customFormat="1" ht="11.25" customHeight="1">
      <c r="A39" s="613" t="s">
        <v>89</v>
      </c>
      <c r="B39" s="613"/>
      <c r="C39" s="613"/>
      <c r="D39" s="613"/>
      <c r="E39" s="613"/>
      <c r="F39" s="55"/>
      <c r="G39" s="35">
        <v>0</v>
      </c>
      <c r="H39" s="51" t="s">
        <v>11</v>
      </c>
      <c r="I39" s="51"/>
    </row>
    <row r="40" spans="1:9" s="21" customFormat="1" ht="11.25" customHeight="1">
      <c r="A40" s="613" t="s">
        <v>89</v>
      </c>
      <c r="B40" s="613"/>
      <c r="C40" s="613"/>
      <c r="D40" s="613"/>
      <c r="E40" s="613"/>
      <c r="F40" s="55"/>
      <c r="G40" s="35">
        <v>0</v>
      </c>
      <c r="H40" s="51" t="s">
        <v>11</v>
      </c>
      <c r="I40" s="51"/>
    </row>
    <row r="41" spans="1:9" s="21" customFormat="1" ht="11.25" customHeight="1">
      <c r="A41" s="609" t="s">
        <v>93</v>
      </c>
      <c r="B41" s="609"/>
      <c r="C41" s="609"/>
      <c r="D41" s="609"/>
      <c r="E41" s="609"/>
      <c r="F41" s="609"/>
      <c r="G41" s="56">
        <f>SUM(G34:G40)</f>
        <v>0</v>
      </c>
      <c r="H41" s="54" t="s">
        <v>94</v>
      </c>
      <c r="I41" s="54"/>
    </row>
    <row r="42" spans="1:9" s="21" customFormat="1" ht="11.25" customHeight="1">
      <c r="A42" s="609" t="s">
        <v>95</v>
      </c>
      <c r="B42" s="609"/>
      <c r="C42" s="609"/>
      <c r="D42" s="609"/>
      <c r="E42" s="609"/>
      <c r="F42" s="609"/>
      <c r="G42" s="57" t="str">
        <f>IF(G33=0,"0,00%",G33/G41)</f>
        <v>0,00%</v>
      </c>
      <c r="H42" s="54" t="s">
        <v>96</v>
      </c>
      <c r="I42" s="54"/>
    </row>
    <row r="43" spans="1:9" s="21" customFormat="1" ht="11.25" customHeight="1">
      <c r="A43" s="614" t="s">
        <v>97</v>
      </c>
      <c r="B43" s="614"/>
      <c r="C43" s="614"/>
      <c r="D43" s="614"/>
      <c r="E43" s="614"/>
      <c r="F43" s="26">
        <v>7999</v>
      </c>
      <c r="G43" s="47">
        <v>0</v>
      </c>
      <c r="H43" s="51" t="s">
        <v>11</v>
      </c>
      <c r="I43" s="51"/>
    </row>
    <row r="44" spans="1:9" s="21" customFormat="1" ht="11.25" customHeight="1">
      <c r="A44" s="615" t="s">
        <v>98</v>
      </c>
      <c r="B44" s="615"/>
      <c r="C44" s="615"/>
      <c r="D44" s="615"/>
      <c r="E44" s="615"/>
      <c r="F44" s="615"/>
      <c r="G44" s="47"/>
      <c r="H44" s="51" t="s">
        <v>11</v>
      </c>
      <c r="I44" s="51"/>
    </row>
    <row r="45" spans="1:9" s="21" customFormat="1" ht="11.25" customHeight="1">
      <c r="A45" s="613" t="s">
        <v>89</v>
      </c>
      <c r="B45" s="613"/>
      <c r="C45" s="613"/>
      <c r="D45" s="613"/>
      <c r="E45" s="613"/>
      <c r="F45" s="26"/>
      <c r="G45" s="47">
        <v>0</v>
      </c>
      <c r="H45" s="51" t="s">
        <v>11</v>
      </c>
      <c r="I45" s="51"/>
    </row>
    <row r="46" spans="1:9" s="21" customFormat="1" ht="11.25" customHeight="1">
      <c r="A46" s="613" t="s">
        <v>89</v>
      </c>
      <c r="B46" s="613"/>
      <c r="C46" s="613"/>
      <c r="D46" s="613"/>
      <c r="E46" s="613"/>
      <c r="F46" s="26"/>
      <c r="G46" s="47">
        <v>0</v>
      </c>
      <c r="H46" s="51" t="s">
        <v>11</v>
      </c>
      <c r="I46" s="51"/>
    </row>
    <row r="47" spans="1:9" s="21" customFormat="1" ht="11.25" customHeight="1">
      <c r="A47" s="613" t="s">
        <v>89</v>
      </c>
      <c r="B47" s="613"/>
      <c r="C47" s="613"/>
      <c r="D47" s="613"/>
      <c r="E47" s="613"/>
      <c r="F47" s="26"/>
      <c r="G47" s="47">
        <v>0</v>
      </c>
      <c r="H47" s="51" t="s">
        <v>11</v>
      </c>
      <c r="I47" s="51"/>
    </row>
    <row r="48" spans="1:9" s="21" customFormat="1" ht="11.25" customHeight="1">
      <c r="A48" s="613" t="s">
        <v>89</v>
      </c>
      <c r="B48" s="613"/>
      <c r="C48" s="613"/>
      <c r="D48" s="613"/>
      <c r="E48" s="613"/>
      <c r="F48" s="26"/>
      <c r="G48" s="47">
        <v>0</v>
      </c>
      <c r="H48" s="51" t="s">
        <v>11</v>
      </c>
      <c r="I48" s="51"/>
    </row>
    <row r="49" spans="1:9" s="21" customFormat="1" ht="11.25" customHeight="1">
      <c r="A49" s="613" t="s">
        <v>89</v>
      </c>
      <c r="B49" s="613"/>
      <c r="C49" s="613"/>
      <c r="D49" s="613"/>
      <c r="E49" s="613"/>
      <c r="F49" s="26"/>
      <c r="G49" s="47">
        <v>0</v>
      </c>
      <c r="H49" s="51" t="s">
        <v>11</v>
      </c>
      <c r="I49" s="51"/>
    </row>
    <row r="50" spans="1:9" s="21" customFormat="1" ht="12.75" customHeight="1">
      <c r="A50" s="609" t="s">
        <v>99</v>
      </c>
      <c r="B50" s="609"/>
      <c r="C50" s="609"/>
      <c r="D50" s="609"/>
      <c r="E50" s="609"/>
      <c r="F50" s="609"/>
      <c r="G50" s="58">
        <f>SUM(G43:G49)</f>
        <v>0</v>
      </c>
      <c r="H50" s="54" t="s">
        <v>100</v>
      </c>
      <c r="I50" s="54"/>
    </row>
    <row r="51" spans="1:9" s="21" customFormat="1" ht="11.25" customHeight="1">
      <c r="A51" s="609" t="s">
        <v>101</v>
      </c>
      <c r="B51" s="609"/>
      <c r="C51" s="609"/>
      <c r="D51" s="609"/>
      <c r="E51" s="609"/>
      <c r="F51" s="609"/>
      <c r="G51" s="59">
        <f>+G42*G50</f>
        <v>0</v>
      </c>
      <c r="H51" s="54" t="s">
        <v>102</v>
      </c>
      <c r="I51" s="54"/>
    </row>
    <row r="52" spans="2:10" s="21" customFormat="1" ht="11.25">
      <c r="B52" s="49"/>
      <c r="C52" s="24"/>
      <c r="D52" s="50"/>
      <c r="G52" s="50"/>
      <c r="H52" s="50"/>
      <c r="I52" s="43"/>
      <c r="J52" s="43"/>
    </row>
    <row r="53" spans="1:11" ht="12.75" customHeight="1">
      <c r="A53" s="610" t="s">
        <v>445</v>
      </c>
      <c r="B53" s="610"/>
      <c r="C53" s="610"/>
      <c r="D53" s="610"/>
      <c r="E53" s="610"/>
      <c r="F53" s="610"/>
      <c r="G53" s="610"/>
      <c r="H53" s="610"/>
      <c r="I53" s="610"/>
      <c r="J53" s="611"/>
      <c r="K53" s="611"/>
    </row>
    <row r="54" spans="2:10" ht="12.75">
      <c r="B54" s="49"/>
      <c r="C54" s="50"/>
      <c r="D54" s="50"/>
      <c r="E54" s="50"/>
      <c r="F54" s="50"/>
      <c r="G54" s="50"/>
      <c r="H54" s="50"/>
      <c r="I54" s="43"/>
      <c r="J54" s="43"/>
    </row>
    <row r="55" spans="1:9" s="21" customFormat="1" ht="33.75" customHeight="1">
      <c r="A55" s="558" t="s">
        <v>85</v>
      </c>
      <c r="B55" s="558"/>
      <c r="C55" s="558"/>
      <c r="D55" s="558"/>
      <c r="E55" s="558"/>
      <c r="F55" s="558"/>
      <c r="G55" s="23" t="s">
        <v>74</v>
      </c>
      <c r="H55" s="23" t="s">
        <v>75</v>
      </c>
      <c r="I55" s="23" t="s">
        <v>87</v>
      </c>
    </row>
    <row r="56" spans="1:9" s="21" customFormat="1" ht="11.25" customHeight="1">
      <c r="A56" s="614" t="s">
        <v>76</v>
      </c>
      <c r="B56" s="614"/>
      <c r="C56" s="614"/>
      <c r="D56" s="614"/>
      <c r="E56" s="614"/>
      <c r="F56" s="614"/>
      <c r="G56" s="52">
        <v>804</v>
      </c>
      <c r="H56" s="47">
        <v>0</v>
      </c>
      <c r="I56" s="51" t="s">
        <v>103</v>
      </c>
    </row>
    <row r="57" spans="1:9" s="21" customFormat="1" ht="11.25" customHeight="1">
      <c r="A57" s="614" t="s">
        <v>77</v>
      </c>
      <c r="B57" s="614"/>
      <c r="C57" s="614"/>
      <c r="D57" s="614"/>
      <c r="E57" s="614"/>
      <c r="F57" s="614"/>
      <c r="G57" s="52">
        <v>805</v>
      </c>
      <c r="H57" s="47">
        <v>0</v>
      </c>
      <c r="I57" s="51" t="s">
        <v>104</v>
      </c>
    </row>
    <row r="58" spans="1:9" s="21" customFormat="1" ht="11.25" customHeight="1">
      <c r="A58" s="614" t="s">
        <v>105</v>
      </c>
      <c r="B58" s="614"/>
      <c r="C58" s="614"/>
      <c r="D58" s="614"/>
      <c r="E58" s="614"/>
      <c r="F58" s="614"/>
      <c r="G58" s="52">
        <v>808</v>
      </c>
      <c r="H58" s="35">
        <v>0</v>
      </c>
      <c r="I58" s="51" t="s">
        <v>106</v>
      </c>
    </row>
    <row r="59" spans="1:9" s="24" customFormat="1" ht="24" customHeight="1">
      <c r="A59" s="616" t="s">
        <v>107</v>
      </c>
      <c r="B59" s="616"/>
      <c r="C59" s="616"/>
      <c r="D59" s="616"/>
      <c r="E59" s="616"/>
      <c r="F59" s="616"/>
      <c r="G59" s="616"/>
      <c r="H59" s="58">
        <f>IF(((H57-H58)&gt;=0),(H56*15%)+((H57-H58)*15%),(H56*15%))</f>
        <v>0</v>
      </c>
      <c r="I59" s="54" t="s">
        <v>108</v>
      </c>
    </row>
    <row r="60" spans="2:10" s="21" customFormat="1" ht="11.25">
      <c r="B60" s="49"/>
      <c r="C60" s="24"/>
      <c r="D60" s="50"/>
      <c r="G60" s="50"/>
      <c r="H60" s="50"/>
      <c r="I60" s="43"/>
      <c r="J60" s="43"/>
    </row>
    <row r="61" spans="1:11" ht="37.5" customHeight="1">
      <c r="A61" s="610" t="s">
        <v>739</v>
      </c>
      <c r="B61" s="610"/>
      <c r="C61" s="610"/>
      <c r="D61" s="610"/>
      <c r="E61" s="610"/>
      <c r="F61" s="610"/>
      <c r="G61" s="610"/>
      <c r="H61" s="610"/>
      <c r="I61" s="610"/>
      <c r="J61" s="60"/>
      <c r="K61" s="60"/>
    </row>
    <row r="62" spans="1:8" s="21" customFormat="1" ht="11.25">
      <c r="A62" s="61"/>
      <c r="B62" s="61"/>
      <c r="C62" s="61"/>
      <c r="D62" s="61"/>
      <c r="E62" s="61"/>
      <c r="F62" s="61"/>
      <c r="G62" s="61"/>
      <c r="H62" s="61"/>
    </row>
    <row r="63" spans="1:9" s="21" customFormat="1" ht="33.75" customHeight="1">
      <c r="A63" s="558" t="s">
        <v>36</v>
      </c>
      <c r="B63" s="558"/>
      <c r="C63" s="558"/>
      <c r="D63" s="558"/>
      <c r="E63" s="558"/>
      <c r="F63" s="558"/>
      <c r="G63" s="23" t="s">
        <v>74</v>
      </c>
      <c r="H63" s="23" t="s">
        <v>75</v>
      </c>
      <c r="I63" s="23" t="s">
        <v>87</v>
      </c>
    </row>
    <row r="64" spans="1:9" s="21" customFormat="1" ht="11.25" customHeight="1">
      <c r="A64" s="614" t="s">
        <v>109</v>
      </c>
      <c r="B64" s="614"/>
      <c r="C64" s="614"/>
      <c r="D64" s="614"/>
      <c r="E64" s="614"/>
      <c r="F64" s="614"/>
      <c r="G64" s="62">
        <v>806</v>
      </c>
      <c r="H64" s="47">
        <v>0</v>
      </c>
      <c r="I64" s="51" t="s">
        <v>110</v>
      </c>
    </row>
    <row r="65" spans="1:9" s="21" customFormat="1" ht="11.25" customHeight="1">
      <c r="A65" s="614" t="s">
        <v>111</v>
      </c>
      <c r="B65" s="614"/>
      <c r="C65" s="614"/>
      <c r="D65" s="614"/>
      <c r="E65" s="614"/>
      <c r="F65" s="614"/>
      <c r="G65" s="62">
        <v>807</v>
      </c>
      <c r="H65" s="47">
        <v>0</v>
      </c>
      <c r="I65" s="51" t="s">
        <v>112</v>
      </c>
    </row>
    <row r="66" spans="1:9" s="21" customFormat="1" ht="11.25" customHeight="1">
      <c r="A66" s="614" t="s">
        <v>105</v>
      </c>
      <c r="B66" s="614"/>
      <c r="C66" s="614"/>
      <c r="D66" s="614"/>
      <c r="E66" s="614"/>
      <c r="F66" s="614"/>
      <c r="G66" s="62">
        <v>808</v>
      </c>
      <c r="H66" s="47">
        <v>0</v>
      </c>
      <c r="I66" s="51" t="s">
        <v>113</v>
      </c>
    </row>
    <row r="67" spans="1:9" s="21" customFormat="1" ht="11.25" customHeight="1">
      <c r="A67" s="614" t="s">
        <v>107</v>
      </c>
      <c r="B67" s="614"/>
      <c r="C67" s="614"/>
      <c r="D67" s="614"/>
      <c r="E67" s="614"/>
      <c r="F67" s="614"/>
      <c r="G67" s="62">
        <v>809</v>
      </c>
      <c r="H67" s="47">
        <v>0</v>
      </c>
      <c r="I67" s="51" t="s">
        <v>114</v>
      </c>
    </row>
    <row r="68" spans="1:9" s="21" customFormat="1" ht="11.25" customHeight="1">
      <c r="A68" s="614" t="s">
        <v>115</v>
      </c>
      <c r="B68" s="614"/>
      <c r="C68" s="614"/>
      <c r="D68" s="614"/>
      <c r="E68" s="614"/>
      <c r="F68" s="614"/>
      <c r="G68" s="62">
        <v>813</v>
      </c>
      <c r="H68" s="47">
        <v>0</v>
      </c>
      <c r="I68" s="51" t="s">
        <v>116</v>
      </c>
    </row>
    <row r="69" spans="1:9" s="21" customFormat="1" ht="11.25" customHeight="1">
      <c r="A69" s="614" t="s">
        <v>340</v>
      </c>
      <c r="B69" s="614"/>
      <c r="C69" s="614"/>
      <c r="D69" s="614"/>
      <c r="E69" s="614"/>
      <c r="F69" s="614"/>
      <c r="G69" s="62">
        <v>1113</v>
      </c>
      <c r="H69" s="47">
        <v>0</v>
      </c>
      <c r="I69" s="51" t="s">
        <v>342</v>
      </c>
    </row>
    <row r="70" spans="1:9" s="21" customFormat="1" ht="21.75" customHeight="1">
      <c r="A70" s="616" t="s">
        <v>117</v>
      </c>
      <c r="B70" s="616"/>
      <c r="C70" s="616"/>
      <c r="D70" s="616"/>
      <c r="E70" s="616"/>
      <c r="F70" s="616"/>
      <c r="G70" s="616"/>
      <c r="H70" s="56">
        <f>SUM(H64:H69)</f>
        <v>0</v>
      </c>
      <c r="I70" s="54" t="s">
        <v>343</v>
      </c>
    </row>
    <row r="71" spans="1:9" s="21" customFormat="1" ht="26.25" customHeight="1">
      <c r="A71" s="616" t="s">
        <v>118</v>
      </c>
      <c r="B71" s="616"/>
      <c r="C71" s="616"/>
      <c r="D71" s="616"/>
      <c r="E71" s="616"/>
      <c r="F71" s="616"/>
      <c r="G71" s="616"/>
      <c r="H71" s="63">
        <f>+K22+G51+H59-H70</f>
        <v>0</v>
      </c>
      <c r="I71" s="54" t="s">
        <v>344</v>
      </c>
    </row>
    <row r="72" spans="2:10" ht="12.75">
      <c r="B72" s="49"/>
      <c r="C72" s="50"/>
      <c r="D72" s="50"/>
      <c r="E72" s="50"/>
      <c r="F72" s="50"/>
      <c r="G72" s="50"/>
      <c r="H72" s="50"/>
      <c r="I72" s="43"/>
      <c r="J72" s="43"/>
    </row>
    <row r="73" spans="2:10" ht="12.75">
      <c r="B73" s="49"/>
      <c r="C73" s="50"/>
      <c r="D73" s="50"/>
      <c r="E73" s="50"/>
      <c r="F73" s="50"/>
      <c r="G73" s="50"/>
      <c r="H73" s="50"/>
      <c r="I73" s="43"/>
      <c r="J73" s="43"/>
    </row>
    <row r="74" spans="1:10" ht="12.75">
      <c r="A74" s="502" t="s">
        <v>751</v>
      </c>
      <c r="F74" s="50"/>
      <c r="G74" s="50"/>
      <c r="H74" s="50"/>
      <c r="I74" s="43"/>
      <c r="J74" s="43"/>
    </row>
    <row r="75" spans="6:10" ht="12.75">
      <c r="F75" s="50"/>
      <c r="G75" s="50"/>
      <c r="H75" s="50"/>
      <c r="I75" s="43"/>
      <c r="J75" s="43"/>
    </row>
    <row r="76" spans="1:10" ht="56.25">
      <c r="A76" s="219" t="s">
        <v>74</v>
      </c>
      <c r="B76" s="219" t="s">
        <v>654</v>
      </c>
      <c r="C76" s="345" t="s">
        <v>36</v>
      </c>
      <c r="D76" s="289" t="s">
        <v>198</v>
      </c>
      <c r="E76" s="219" t="s">
        <v>139</v>
      </c>
      <c r="F76" s="50"/>
      <c r="G76" s="50"/>
      <c r="H76" s="50"/>
      <c r="I76" s="43"/>
      <c r="J76" s="43"/>
    </row>
    <row r="77" spans="1:10" ht="12.75">
      <c r="A77" s="287"/>
      <c r="B77" s="287"/>
      <c r="C77" s="437"/>
      <c r="D77" s="288"/>
      <c r="E77" s="311"/>
      <c r="F77" s="50"/>
      <c r="G77" s="50"/>
      <c r="H77" s="50"/>
      <c r="I77" s="43"/>
      <c r="J77" s="43"/>
    </row>
    <row r="78" spans="1:10" ht="12.75">
      <c r="A78" s="287"/>
      <c r="B78" s="287"/>
      <c r="C78" s="437"/>
      <c r="D78" s="288"/>
      <c r="E78" s="312"/>
      <c r="F78" s="50"/>
      <c r="G78" s="50"/>
      <c r="H78" s="50"/>
      <c r="I78" s="43"/>
      <c r="J78" s="43"/>
    </row>
    <row r="79" spans="1:10" ht="12.75">
      <c r="A79" s="287"/>
      <c r="B79" s="287"/>
      <c r="C79" s="437"/>
      <c r="D79" s="288"/>
      <c r="E79" s="312"/>
      <c r="F79" s="50"/>
      <c r="G79" s="50"/>
      <c r="H79" s="50"/>
      <c r="I79" s="43"/>
      <c r="J79" s="43"/>
    </row>
    <row r="80" spans="1:10" ht="12.75">
      <c r="A80" s="176"/>
      <c r="B80" s="287"/>
      <c r="C80" s="50"/>
      <c r="D80" s="50"/>
      <c r="E80" s="50"/>
      <c r="F80" s="50"/>
      <c r="G80" s="50"/>
      <c r="H80" s="50"/>
      <c r="I80" s="43"/>
      <c r="J80" s="43"/>
    </row>
    <row r="81" spans="1:10" ht="12.75">
      <c r="A81" s="227"/>
      <c r="B81" s="490"/>
      <c r="C81" s="50"/>
      <c r="D81" s="50"/>
      <c r="E81" s="50"/>
      <c r="F81" s="50"/>
      <c r="G81" s="50"/>
      <c r="H81" s="50"/>
      <c r="I81" s="43"/>
      <c r="J81" s="43"/>
    </row>
    <row r="82" spans="1:11" ht="12.75">
      <c r="A82" s="601" t="s">
        <v>440</v>
      </c>
      <c r="B82" s="602"/>
      <c r="C82" s="602"/>
      <c r="D82" s="602"/>
      <c r="E82" s="602"/>
      <c r="F82" s="602"/>
      <c r="G82" s="602"/>
      <c r="H82" s="602"/>
      <c r="I82" s="602"/>
      <c r="J82" s="602"/>
      <c r="K82" s="603"/>
    </row>
    <row r="83" spans="1:11" ht="12.75">
      <c r="A83" s="604"/>
      <c r="B83" s="604"/>
      <c r="C83" s="604"/>
      <c r="D83" s="604"/>
      <c r="E83" s="604"/>
      <c r="F83" s="604"/>
      <c r="G83" s="604"/>
      <c r="H83" s="604"/>
      <c r="I83" s="604"/>
      <c r="J83" s="604"/>
      <c r="K83" s="604"/>
    </row>
    <row r="84" spans="1:11" ht="12.75">
      <c r="A84" s="604"/>
      <c r="B84" s="604"/>
      <c r="C84" s="604"/>
      <c r="D84" s="604"/>
      <c r="E84" s="604"/>
      <c r="F84" s="604"/>
      <c r="G84" s="604"/>
      <c r="H84" s="604"/>
      <c r="I84" s="604"/>
      <c r="J84" s="604"/>
      <c r="K84" s="604"/>
    </row>
    <row r="85" spans="1:11" ht="12.75">
      <c r="A85" s="604"/>
      <c r="B85" s="604"/>
      <c r="C85" s="604"/>
      <c r="D85" s="604"/>
      <c r="E85" s="604"/>
      <c r="F85" s="604"/>
      <c r="G85" s="604"/>
      <c r="H85" s="604"/>
      <c r="I85" s="604"/>
      <c r="J85" s="604"/>
      <c r="K85" s="604"/>
    </row>
    <row r="86" spans="1:11" ht="12.75">
      <c r="A86" s="604"/>
      <c r="B86" s="604"/>
      <c r="C86" s="604"/>
      <c r="D86" s="604"/>
      <c r="E86" s="604"/>
      <c r="F86" s="604"/>
      <c r="G86" s="604"/>
      <c r="H86" s="604"/>
      <c r="I86" s="604"/>
      <c r="J86" s="604"/>
      <c r="K86" s="604"/>
    </row>
    <row r="87" spans="1:11" ht="12.75">
      <c r="A87" s="44"/>
      <c r="B87" s="44"/>
      <c r="C87" s="44"/>
      <c r="D87" s="44"/>
      <c r="E87" s="44"/>
      <c r="F87" s="44"/>
      <c r="G87" s="44"/>
      <c r="H87" s="44"/>
      <c r="I87" s="44"/>
      <c r="J87" s="44"/>
      <c r="K87" s="44"/>
    </row>
    <row r="89" spans="1:11" s="38" customFormat="1" ht="12" customHeight="1">
      <c r="A89" s="622" t="s">
        <v>37</v>
      </c>
      <c r="B89" s="622"/>
      <c r="C89" s="622"/>
      <c r="D89" s="622"/>
      <c r="E89" s="622"/>
      <c r="F89" s="622"/>
      <c r="G89" s="622"/>
      <c r="H89" s="622"/>
      <c r="I89" s="622"/>
      <c r="J89" s="622"/>
      <c r="K89" s="622"/>
    </row>
    <row r="90" spans="1:11" s="38" customFormat="1" ht="21.75" customHeight="1">
      <c r="A90" s="623" t="s">
        <v>345</v>
      </c>
      <c r="B90" s="624"/>
      <c r="C90" s="624"/>
      <c r="D90" s="624"/>
      <c r="E90" s="624"/>
      <c r="F90" s="624"/>
      <c r="G90" s="624"/>
      <c r="H90" s="624"/>
      <c r="I90" s="624"/>
      <c r="J90" s="624"/>
      <c r="K90" s="625"/>
    </row>
    <row r="91" spans="1:11" s="38" customFormat="1" ht="34.5" customHeight="1">
      <c r="A91" s="617" t="s">
        <v>346</v>
      </c>
      <c r="B91" s="597"/>
      <c r="C91" s="597"/>
      <c r="D91" s="597"/>
      <c r="E91" s="597"/>
      <c r="F91" s="597"/>
      <c r="G91" s="597"/>
      <c r="H91" s="597"/>
      <c r="I91" s="597"/>
      <c r="J91" s="597"/>
      <c r="K91" s="618"/>
    </row>
    <row r="92" spans="1:11" s="38" customFormat="1" ht="11.25" customHeight="1">
      <c r="A92" s="617" t="s">
        <v>79</v>
      </c>
      <c r="B92" s="597"/>
      <c r="C92" s="597"/>
      <c r="D92" s="597"/>
      <c r="E92" s="597"/>
      <c r="F92" s="597"/>
      <c r="G92" s="597"/>
      <c r="H92" s="597"/>
      <c r="I92" s="597"/>
      <c r="J92" s="597"/>
      <c r="K92" s="618"/>
    </row>
    <row r="93" spans="1:11" s="38" customFormat="1" ht="34.5" customHeight="1">
      <c r="A93" s="617" t="s">
        <v>347</v>
      </c>
      <c r="B93" s="597"/>
      <c r="C93" s="597"/>
      <c r="D93" s="597"/>
      <c r="E93" s="597"/>
      <c r="F93" s="597"/>
      <c r="G93" s="597"/>
      <c r="H93" s="597"/>
      <c r="I93" s="597"/>
      <c r="J93" s="597"/>
      <c r="K93" s="618"/>
    </row>
    <row r="94" spans="1:11" s="38" customFormat="1" ht="24" customHeight="1">
      <c r="A94" s="617" t="s">
        <v>348</v>
      </c>
      <c r="B94" s="597"/>
      <c r="C94" s="597"/>
      <c r="D94" s="597"/>
      <c r="E94" s="597"/>
      <c r="F94" s="597"/>
      <c r="G94" s="597"/>
      <c r="H94" s="597"/>
      <c r="I94" s="597"/>
      <c r="J94" s="597"/>
      <c r="K94" s="618"/>
    </row>
    <row r="95" spans="1:11" s="38" customFormat="1" ht="24" customHeight="1">
      <c r="A95" s="617" t="s">
        <v>349</v>
      </c>
      <c r="B95" s="597"/>
      <c r="C95" s="597"/>
      <c r="D95" s="597"/>
      <c r="E95" s="597"/>
      <c r="F95" s="597"/>
      <c r="G95" s="597"/>
      <c r="H95" s="597"/>
      <c r="I95" s="597"/>
      <c r="J95" s="597"/>
      <c r="K95" s="618"/>
    </row>
    <row r="96" spans="1:11" s="38" customFormat="1" ht="11.25" customHeight="1">
      <c r="A96" s="617" t="s">
        <v>119</v>
      </c>
      <c r="B96" s="597"/>
      <c r="C96" s="597"/>
      <c r="D96" s="597"/>
      <c r="E96" s="597"/>
      <c r="F96" s="597"/>
      <c r="G96" s="597"/>
      <c r="H96" s="597"/>
      <c r="I96" s="597"/>
      <c r="J96" s="597"/>
      <c r="K96" s="618"/>
    </row>
    <row r="97" spans="1:11" s="38" customFormat="1" ht="15.75" customHeight="1">
      <c r="A97" s="619" t="s">
        <v>443</v>
      </c>
      <c r="B97" s="620"/>
      <c r="C97" s="620"/>
      <c r="D97" s="620"/>
      <c r="E97" s="620"/>
      <c r="F97" s="620"/>
      <c r="G97" s="620"/>
      <c r="H97" s="620"/>
      <c r="I97" s="620"/>
      <c r="J97" s="620"/>
      <c r="K97" s="621"/>
    </row>
    <row r="98" spans="1:8" s="38" customFormat="1" ht="11.25">
      <c r="A98" s="21"/>
      <c r="B98" s="22"/>
      <c r="C98" s="20"/>
      <c r="D98" s="20"/>
      <c r="E98" s="24"/>
      <c r="F98" s="24"/>
      <c r="G98" s="22"/>
      <c r="H98" s="22"/>
    </row>
    <row r="101" spans="1:11" ht="12.75" customHeight="1">
      <c r="A101" s="605" t="s">
        <v>446</v>
      </c>
      <c r="B101" s="605"/>
      <c r="C101" s="605"/>
      <c r="D101" s="605"/>
      <c r="E101" s="605"/>
      <c r="F101" s="605"/>
      <c r="G101" s="605"/>
      <c r="H101" s="605"/>
      <c r="I101" s="605"/>
      <c r="J101" s="605"/>
      <c r="K101" s="605"/>
    </row>
    <row r="102" spans="1:11" ht="12.75">
      <c r="A102" s="605"/>
      <c r="B102" s="605"/>
      <c r="C102" s="605"/>
      <c r="D102" s="605"/>
      <c r="E102" s="605"/>
      <c r="F102" s="605"/>
      <c r="G102" s="605"/>
      <c r="H102" s="605"/>
      <c r="I102" s="605"/>
      <c r="J102" s="605"/>
      <c r="K102" s="605"/>
    </row>
    <row r="103" spans="1:11" ht="12.75">
      <c r="A103" s="605"/>
      <c r="B103" s="605"/>
      <c r="C103" s="605"/>
      <c r="D103" s="605"/>
      <c r="E103" s="605"/>
      <c r="F103" s="605"/>
      <c r="G103" s="605"/>
      <c r="H103" s="605"/>
      <c r="I103" s="605"/>
      <c r="J103" s="605"/>
      <c r="K103" s="605"/>
    </row>
    <row r="104" spans="1:11" ht="12.75">
      <c r="A104" s="605"/>
      <c r="B104" s="605"/>
      <c r="C104" s="605"/>
      <c r="D104" s="605"/>
      <c r="E104" s="605"/>
      <c r="F104" s="605"/>
      <c r="G104" s="605"/>
      <c r="H104" s="605"/>
      <c r="I104" s="605"/>
      <c r="J104" s="605"/>
      <c r="K104" s="605"/>
    </row>
  </sheetData>
  <sheetProtection selectLockedCells="1" selectUnlockedCells="1"/>
  <mergeCells count="81">
    <mergeCell ref="A95:K95"/>
    <mergeCell ref="A96:K96"/>
    <mergeCell ref="A97:K97"/>
    <mergeCell ref="A89:K89"/>
    <mergeCell ref="A90:K90"/>
    <mergeCell ref="A91:K91"/>
    <mergeCell ref="A92:K92"/>
    <mergeCell ref="A93:K93"/>
    <mergeCell ref="A94:K94"/>
    <mergeCell ref="J53:K53"/>
    <mergeCell ref="A55:F55"/>
    <mergeCell ref="A71:G71"/>
    <mergeCell ref="A57:F57"/>
    <mergeCell ref="A58:F58"/>
    <mergeCell ref="A59:G59"/>
    <mergeCell ref="A61:I61"/>
    <mergeCell ref="A63:F63"/>
    <mergeCell ref="A64:F64"/>
    <mergeCell ref="A65:F65"/>
    <mergeCell ref="A66:F66"/>
    <mergeCell ref="A67:F67"/>
    <mergeCell ref="A68:F68"/>
    <mergeCell ref="A70:G70"/>
    <mergeCell ref="A56:F56"/>
    <mergeCell ref="A69:F69"/>
    <mergeCell ref="A50:F50"/>
    <mergeCell ref="A51:F51"/>
    <mergeCell ref="A53:I53"/>
    <mergeCell ref="A43:E43"/>
    <mergeCell ref="A44:F44"/>
    <mergeCell ref="A45:E45"/>
    <mergeCell ref="A46:E46"/>
    <mergeCell ref="A47:E47"/>
    <mergeCell ref="A48:E48"/>
    <mergeCell ref="A33:F33"/>
    <mergeCell ref="A34:E34"/>
    <mergeCell ref="A35:F35"/>
    <mergeCell ref="A36:E36"/>
    <mergeCell ref="A37:E37"/>
    <mergeCell ref="A49:E49"/>
    <mergeCell ref="A38:E38"/>
    <mergeCell ref="A39:E39"/>
    <mergeCell ref="A40:E40"/>
    <mergeCell ref="A41:F41"/>
    <mergeCell ref="A26:E26"/>
    <mergeCell ref="A27:G27"/>
    <mergeCell ref="A28:E28"/>
    <mergeCell ref="A29:E29"/>
    <mergeCell ref="A30:E30"/>
    <mergeCell ref="A32:E32"/>
    <mergeCell ref="A31:E31"/>
    <mergeCell ref="A42:F42"/>
    <mergeCell ref="E21:F21"/>
    <mergeCell ref="A22:J22"/>
    <mergeCell ref="A24:I24"/>
    <mergeCell ref="J24:K24"/>
    <mergeCell ref="A13:K13"/>
    <mergeCell ref="E15:F15"/>
    <mergeCell ref="G15:H15"/>
    <mergeCell ref="I15:J15"/>
    <mergeCell ref="C16:D16"/>
    <mergeCell ref="I20:J20"/>
    <mergeCell ref="I16:J16"/>
    <mergeCell ref="E17:F17"/>
    <mergeCell ref="G17:H17"/>
    <mergeCell ref="I17:J17"/>
    <mergeCell ref="E18:F18"/>
    <mergeCell ref="G18:H18"/>
    <mergeCell ref="I18:J18"/>
    <mergeCell ref="E16:F16"/>
    <mergeCell ref="G16:H16"/>
    <mergeCell ref="A82:K82"/>
    <mergeCell ref="A83:K86"/>
    <mergeCell ref="A101:K104"/>
    <mergeCell ref="G21:H21"/>
    <mergeCell ref="I21:J21"/>
    <mergeCell ref="E19:F19"/>
    <mergeCell ref="G19:H19"/>
    <mergeCell ref="I19:J19"/>
    <mergeCell ref="E20:F20"/>
    <mergeCell ref="G20:H20"/>
  </mergeCells>
  <hyperlinks>
    <hyperlink ref="I1" location="Índice_Anexos_ICT!A1" display="Índice"/>
  </hyperlinks>
  <printOptions/>
  <pageMargins left="0.27569444444444446" right="0.27569444444444446" top="0.39375" bottom="0.39375" header="0.5118055555555555" footer="0.5118055555555555"/>
  <pageSetup horizontalDpi="300" verticalDpi="300" orientation="portrait" paperSize="9" scale="57" r:id="rId1"/>
</worksheet>
</file>

<file path=xl/worksheets/sheet6.xml><?xml version="1.0" encoding="utf-8"?>
<worksheet xmlns="http://schemas.openxmlformats.org/spreadsheetml/2006/main" xmlns:r="http://schemas.openxmlformats.org/officeDocument/2006/relationships">
  <sheetPr>
    <tabColor rgb="FF92D050"/>
  </sheetPr>
  <dimension ref="A1:V147"/>
  <sheetViews>
    <sheetView zoomScale="118" zoomScaleNormal="118" zoomScalePageLayoutView="0" workbookViewId="0" topLeftCell="A116">
      <selection activeCell="C15" sqref="C15:C16"/>
    </sheetView>
  </sheetViews>
  <sheetFormatPr defaultColWidth="11.421875" defaultRowHeight="12.75"/>
  <cols>
    <col min="1" max="1" width="11.57421875" style="21" customWidth="1"/>
    <col min="2" max="2" width="20.421875" style="21" customWidth="1"/>
    <col min="3" max="3" width="18.28125" style="21" customWidth="1"/>
    <col min="4" max="4" width="13.7109375" style="21" customWidth="1"/>
    <col min="5" max="5" width="14.7109375" style="21" customWidth="1"/>
    <col min="6" max="6" width="14.421875" style="21" customWidth="1"/>
    <col min="7" max="7" width="13.140625" style="21" customWidth="1"/>
    <col min="8" max="8" width="13.57421875" style="21" customWidth="1"/>
    <col min="9" max="9" width="14.57421875" style="21" customWidth="1"/>
    <col min="10" max="10" width="14.8515625" style="21" customWidth="1"/>
    <col min="11" max="11" width="16.7109375" style="21" customWidth="1"/>
    <col min="12" max="12" width="13.7109375" style="21" customWidth="1"/>
    <col min="13" max="13" width="13.00390625" style="21" customWidth="1"/>
    <col min="14" max="14" width="10.28125" style="21" customWidth="1"/>
    <col min="15" max="15" width="13.8515625" style="2" customWidth="1"/>
    <col min="16" max="16" width="14.8515625" style="2" customWidth="1"/>
    <col min="17" max="16384" width="11.421875" style="2" customWidth="1"/>
  </cols>
  <sheetData>
    <row r="1" spans="1:12" ht="12.75">
      <c r="A1" s="3" t="s">
        <v>33</v>
      </c>
      <c r="B1" s="22"/>
      <c r="C1" s="22"/>
      <c r="L1" s="41" t="s">
        <v>34</v>
      </c>
    </row>
    <row r="2" spans="1:3" ht="12.75">
      <c r="A2" s="4"/>
      <c r="B2" s="42"/>
      <c r="C2" s="42"/>
    </row>
    <row r="3" spans="1:6" ht="12.75">
      <c r="A3" s="3" t="s">
        <v>1</v>
      </c>
      <c r="C3" s="44" t="s">
        <v>2</v>
      </c>
      <c r="F3" s="166"/>
    </row>
    <row r="4" spans="1:6" ht="12.75">
      <c r="A4" s="3" t="s">
        <v>3</v>
      </c>
      <c r="C4" s="44" t="s">
        <v>4</v>
      </c>
      <c r="F4" s="202"/>
    </row>
    <row r="5" spans="1:6" ht="12.75">
      <c r="A5" s="3" t="s">
        <v>308</v>
      </c>
      <c r="C5" s="203">
        <v>2022</v>
      </c>
      <c r="F5" s="1"/>
    </row>
    <row r="6" spans="1:3" ht="12.75">
      <c r="A6" s="4"/>
      <c r="B6" s="42"/>
      <c r="C6" s="42"/>
    </row>
    <row r="7" spans="1:3" ht="12.75">
      <c r="A7" s="3" t="s">
        <v>81</v>
      </c>
      <c r="B7" s="42"/>
      <c r="C7" s="42"/>
    </row>
    <row r="8" spans="1:8" ht="12.75">
      <c r="A8" s="5" t="s">
        <v>24</v>
      </c>
      <c r="B8" s="22"/>
      <c r="C8" s="22"/>
      <c r="H8" s="290"/>
    </row>
    <row r="9" ht="12.75">
      <c r="A9" s="1"/>
    </row>
    <row r="11" ht="12.75">
      <c r="A11" s="192" t="s">
        <v>307</v>
      </c>
    </row>
    <row r="12" ht="12.75">
      <c r="A12" s="1"/>
    </row>
    <row r="13" spans="1:10" ht="12.75">
      <c r="A13" s="193" t="s">
        <v>676</v>
      </c>
      <c r="B13" s="64"/>
      <c r="C13" s="64"/>
      <c r="D13" s="64"/>
      <c r="E13" s="64"/>
      <c r="F13" s="64"/>
      <c r="G13" s="64"/>
      <c r="H13" s="462"/>
      <c r="I13" s="462"/>
      <c r="J13" s="64"/>
    </row>
    <row r="14" spans="1:10" ht="12.75">
      <c r="A14" s="64"/>
      <c r="B14" s="64"/>
      <c r="C14" s="64"/>
      <c r="D14" s="64"/>
      <c r="E14" s="64"/>
      <c r="F14" s="64"/>
      <c r="G14" s="64"/>
      <c r="H14" s="462"/>
      <c r="I14" s="462"/>
      <c r="J14" s="64"/>
    </row>
    <row r="15" spans="1:13" ht="78.75">
      <c r="A15" s="558" t="s">
        <v>135</v>
      </c>
      <c r="B15" s="558" t="s">
        <v>67</v>
      </c>
      <c r="C15" s="558" t="s">
        <v>662</v>
      </c>
      <c r="D15" s="574" t="s">
        <v>663</v>
      </c>
      <c r="E15" s="23" t="s">
        <v>664</v>
      </c>
      <c r="F15" s="23" t="s">
        <v>665</v>
      </c>
      <c r="G15" s="23" t="s">
        <v>136</v>
      </c>
      <c r="H15" s="23" t="s">
        <v>666</v>
      </c>
      <c r="I15" s="23" t="s">
        <v>137</v>
      </c>
      <c r="J15" s="23" t="s">
        <v>138</v>
      </c>
      <c r="K15" s="646" t="s">
        <v>139</v>
      </c>
      <c r="L15" s="647"/>
      <c r="M15" s="648"/>
    </row>
    <row r="16" spans="1:13" ht="12.75">
      <c r="A16" s="558"/>
      <c r="B16" s="558"/>
      <c r="C16" s="558"/>
      <c r="D16" s="644"/>
      <c r="E16" s="70" t="s">
        <v>59</v>
      </c>
      <c r="F16" s="70" t="s">
        <v>667</v>
      </c>
      <c r="G16" s="70" t="s">
        <v>140</v>
      </c>
      <c r="H16" s="70" t="s">
        <v>141</v>
      </c>
      <c r="I16" s="70" t="s">
        <v>668</v>
      </c>
      <c r="J16" s="70" t="s">
        <v>669</v>
      </c>
      <c r="K16" s="649"/>
      <c r="L16" s="650"/>
      <c r="M16" s="651"/>
    </row>
    <row r="17" spans="1:13" ht="12.75">
      <c r="A17" s="27"/>
      <c r="B17" s="27"/>
      <c r="C17" s="26"/>
      <c r="D17" s="27"/>
      <c r="E17" s="71"/>
      <c r="F17" s="71"/>
      <c r="G17" s="71">
        <f>+E17-F17</f>
        <v>0</v>
      </c>
      <c r="H17" s="71"/>
      <c r="I17" s="71">
        <f>+G17-H17</f>
        <v>0</v>
      </c>
      <c r="J17" s="71">
        <f>+I17-E17</f>
        <v>0</v>
      </c>
      <c r="K17" s="669"/>
      <c r="L17" s="670"/>
      <c r="M17" s="671"/>
    </row>
    <row r="18" spans="1:13" ht="12.75">
      <c r="A18" s="27"/>
      <c r="B18" s="27"/>
      <c r="C18" s="26"/>
      <c r="D18" s="27"/>
      <c r="E18" s="71"/>
      <c r="F18" s="71"/>
      <c r="G18" s="71">
        <f>+E18-F18</f>
        <v>0</v>
      </c>
      <c r="H18" s="71"/>
      <c r="I18" s="71">
        <f>+G18-H18</f>
        <v>0</v>
      </c>
      <c r="J18" s="71">
        <f>+I18-E18</f>
        <v>0</v>
      </c>
      <c r="K18" s="669"/>
      <c r="L18" s="670"/>
      <c r="M18" s="671"/>
    </row>
    <row r="19" spans="1:13" ht="12.75">
      <c r="A19" s="27"/>
      <c r="B19" s="27"/>
      <c r="C19" s="26"/>
      <c r="D19" s="27"/>
      <c r="E19" s="71"/>
      <c r="F19" s="71"/>
      <c r="G19" s="71">
        <f>+E19-F19</f>
        <v>0</v>
      </c>
      <c r="H19" s="71"/>
      <c r="I19" s="71">
        <f>+G19-H19</f>
        <v>0</v>
      </c>
      <c r="J19" s="71">
        <f>+I19-E19</f>
        <v>0</v>
      </c>
      <c r="K19" s="669"/>
      <c r="L19" s="670"/>
      <c r="M19" s="671"/>
    </row>
    <row r="20" spans="1:13" ht="12.75">
      <c r="A20" s="27"/>
      <c r="B20" s="27"/>
      <c r="C20" s="26"/>
      <c r="D20" s="27"/>
      <c r="E20" s="71"/>
      <c r="F20" s="71"/>
      <c r="G20" s="71">
        <f>+E20-F20</f>
        <v>0</v>
      </c>
      <c r="H20" s="71"/>
      <c r="I20" s="71">
        <f>+G20-H20</f>
        <v>0</v>
      </c>
      <c r="J20" s="71">
        <f>+I20-E20</f>
        <v>0</v>
      </c>
      <c r="K20" s="669"/>
      <c r="L20" s="670"/>
      <c r="M20" s="671"/>
    </row>
    <row r="21" spans="1:13" ht="12.75">
      <c r="A21" s="27"/>
      <c r="B21" s="27"/>
      <c r="C21" s="26"/>
      <c r="D21" s="27"/>
      <c r="E21" s="71"/>
      <c r="F21" s="71"/>
      <c r="G21" s="71">
        <f>+E21-F21</f>
        <v>0</v>
      </c>
      <c r="H21" s="71"/>
      <c r="I21" s="71">
        <f>+G21-H21</f>
        <v>0</v>
      </c>
      <c r="J21" s="71">
        <f>+I21-E21</f>
        <v>0</v>
      </c>
      <c r="K21" s="669"/>
      <c r="L21" s="670"/>
      <c r="M21" s="671"/>
    </row>
    <row r="22" spans="1:11" ht="12.75">
      <c r="A22" s="658" t="s">
        <v>75</v>
      </c>
      <c r="B22" s="659"/>
      <c r="C22" s="659"/>
      <c r="D22" s="660"/>
      <c r="E22" s="53">
        <f aca="true" t="shared" si="0" ref="E22:J22">SUM(E17:E21)</f>
        <v>0</v>
      </c>
      <c r="F22" s="53">
        <f t="shared" si="0"/>
        <v>0</v>
      </c>
      <c r="G22" s="53">
        <f t="shared" si="0"/>
        <v>0</v>
      </c>
      <c r="H22" s="53">
        <f t="shared" si="0"/>
        <v>0</v>
      </c>
      <c r="I22" s="53">
        <f t="shared" si="0"/>
        <v>0</v>
      </c>
      <c r="J22" s="53">
        <f t="shared" si="0"/>
        <v>0</v>
      </c>
      <c r="K22" s="463"/>
    </row>
    <row r="23" ht="12.75">
      <c r="A23" s="1"/>
    </row>
    <row r="24" ht="12.75">
      <c r="A24" s="1"/>
    </row>
    <row r="25" spans="1:13" ht="12.75">
      <c r="A25" s="3" t="s">
        <v>677</v>
      </c>
      <c r="B25" s="69"/>
      <c r="C25" s="69"/>
      <c r="D25" s="74"/>
      <c r="E25" s="20"/>
      <c r="F25" s="22"/>
      <c r="G25" s="20"/>
      <c r="H25" s="72"/>
      <c r="M25" s="2"/>
    </row>
    <row r="26" spans="1:13" ht="12.75">
      <c r="A26" s="75"/>
      <c r="B26" s="75"/>
      <c r="C26" s="75"/>
      <c r="D26" s="75"/>
      <c r="E26" s="75"/>
      <c r="F26" s="75"/>
      <c r="G26" s="75"/>
      <c r="H26" s="76"/>
      <c r="M26" s="2"/>
    </row>
    <row r="27" spans="1:15" ht="101.25">
      <c r="A27" s="558" t="s">
        <v>135</v>
      </c>
      <c r="B27" s="558" t="s">
        <v>67</v>
      </c>
      <c r="C27" s="646" t="s">
        <v>142</v>
      </c>
      <c r="D27" s="647"/>
      <c r="E27" s="648"/>
      <c r="F27" s="23" t="s">
        <v>143</v>
      </c>
      <c r="G27" s="23" t="s">
        <v>144</v>
      </c>
      <c r="H27" s="23" t="s">
        <v>145</v>
      </c>
      <c r="I27" s="23" t="s">
        <v>136</v>
      </c>
      <c r="J27" s="23" t="s">
        <v>137</v>
      </c>
      <c r="K27" s="574" t="s">
        <v>139</v>
      </c>
      <c r="O27" s="21"/>
    </row>
    <row r="28" spans="1:15" ht="12.75">
      <c r="A28" s="558"/>
      <c r="B28" s="558"/>
      <c r="C28" s="649"/>
      <c r="D28" s="650"/>
      <c r="E28" s="651"/>
      <c r="F28" s="70" t="s">
        <v>59</v>
      </c>
      <c r="G28" s="70" t="s">
        <v>61</v>
      </c>
      <c r="H28" s="70" t="s">
        <v>94</v>
      </c>
      <c r="I28" s="70" t="s">
        <v>351</v>
      </c>
      <c r="J28" s="70" t="s">
        <v>352</v>
      </c>
      <c r="K28" s="644"/>
      <c r="O28" s="21"/>
    </row>
    <row r="29" spans="1:15" ht="15" customHeight="1">
      <c r="A29" s="62"/>
      <c r="B29" s="62"/>
      <c r="C29" s="652" t="s">
        <v>146</v>
      </c>
      <c r="D29" s="653"/>
      <c r="E29" s="654"/>
      <c r="F29" s="71">
        <v>0</v>
      </c>
      <c r="G29" s="71">
        <v>0</v>
      </c>
      <c r="H29" s="77"/>
      <c r="I29" s="71">
        <f>+F29*H29</f>
        <v>0</v>
      </c>
      <c r="J29" s="71">
        <f>+(F29-G29)*H29</f>
        <v>0</v>
      </c>
      <c r="K29" s="167"/>
      <c r="O29" s="21"/>
    </row>
    <row r="30" spans="1:13" ht="12.75">
      <c r="A30" s="20"/>
      <c r="B30" s="20"/>
      <c r="C30" s="20"/>
      <c r="D30" s="20"/>
      <c r="E30" s="20"/>
      <c r="F30" s="20"/>
      <c r="G30" s="20"/>
      <c r="H30" s="20"/>
      <c r="I30" s="168"/>
      <c r="J30" s="20"/>
      <c r="K30" s="20"/>
      <c r="L30" s="20"/>
      <c r="M30" s="2"/>
    </row>
    <row r="31" spans="1:13" ht="12.75">
      <c r="A31" s="3" t="s">
        <v>678</v>
      </c>
      <c r="J31" s="20"/>
      <c r="K31" s="20"/>
      <c r="L31" s="20"/>
      <c r="M31" s="2"/>
    </row>
    <row r="32" spans="1:13" ht="12.75">
      <c r="A32" s="64"/>
      <c r="J32" s="20"/>
      <c r="K32" s="20"/>
      <c r="L32" s="20"/>
      <c r="M32" s="2"/>
    </row>
    <row r="33" spans="1:13" ht="11.25" customHeight="1">
      <c r="A33" s="558" t="s">
        <v>36</v>
      </c>
      <c r="B33" s="558"/>
      <c r="C33" s="558"/>
      <c r="D33" s="558"/>
      <c r="E33" s="559"/>
      <c r="F33" s="655" t="s">
        <v>147</v>
      </c>
      <c r="G33" s="655"/>
      <c r="H33" s="655"/>
      <c r="I33" s="655"/>
      <c r="J33" s="655"/>
      <c r="K33" s="655"/>
      <c r="L33" s="20"/>
      <c r="M33" s="2"/>
    </row>
    <row r="34" spans="1:13" ht="12.75">
      <c r="A34" s="558"/>
      <c r="B34" s="558"/>
      <c r="C34" s="558"/>
      <c r="D34" s="558"/>
      <c r="E34" s="558"/>
      <c r="F34" s="149" t="s">
        <v>148</v>
      </c>
      <c r="G34" s="149" t="s">
        <v>149</v>
      </c>
      <c r="H34" s="149" t="s">
        <v>287</v>
      </c>
      <c r="I34" s="149" t="s">
        <v>297</v>
      </c>
      <c r="J34" s="149" t="s">
        <v>323</v>
      </c>
      <c r="K34" s="149" t="s">
        <v>655</v>
      </c>
      <c r="L34" s="20"/>
      <c r="M34" s="2"/>
    </row>
    <row r="35" spans="1:13" ht="11.25" customHeight="1">
      <c r="A35" s="543" t="s">
        <v>150</v>
      </c>
      <c r="B35" s="543"/>
      <c r="C35" s="543"/>
      <c r="D35" s="543"/>
      <c r="E35" s="543"/>
      <c r="F35" s="35">
        <v>0</v>
      </c>
      <c r="G35" s="35">
        <v>10000</v>
      </c>
      <c r="H35" s="35">
        <v>0</v>
      </c>
      <c r="I35" s="35">
        <v>10000</v>
      </c>
      <c r="J35" s="35">
        <v>10000</v>
      </c>
      <c r="K35" s="35">
        <v>10000</v>
      </c>
      <c r="L35" s="20"/>
      <c r="M35" s="2"/>
    </row>
    <row r="36" spans="1:14" ht="11.25" customHeight="1">
      <c r="A36" s="641" t="s">
        <v>151</v>
      </c>
      <c r="B36" s="641"/>
      <c r="C36" s="641"/>
      <c r="D36" s="641"/>
      <c r="E36" s="641"/>
      <c r="F36" s="35">
        <v>20000</v>
      </c>
      <c r="G36" s="35">
        <v>0</v>
      </c>
      <c r="H36" s="35">
        <v>30000</v>
      </c>
      <c r="I36" s="35">
        <v>0</v>
      </c>
      <c r="J36" s="35">
        <v>0</v>
      </c>
      <c r="K36" s="35">
        <v>0</v>
      </c>
      <c r="L36" s="24"/>
      <c r="M36" s="20"/>
      <c r="N36" s="20"/>
    </row>
    <row r="37" spans="1:14" ht="12" customHeight="1">
      <c r="A37" s="645" t="s">
        <v>152</v>
      </c>
      <c r="B37" s="645"/>
      <c r="C37" s="645"/>
      <c r="D37" s="645"/>
      <c r="E37" s="645"/>
      <c r="F37" s="53">
        <f aca="true" t="shared" si="1" ref="F37:K37">+F35*25%</f>
        <v>0</v>
      </c>
      <c r="G37" s="53">
        <f t="shared" si="1"/>
        <v>2500</v>
      </c>
      <c r="H37" s="53">
        <f t="shared" si="1"/>
        <v>0</v>
      </c>
      <c r="I37" s="53">
        <f t="shared" si="1"/>
        <v>2500</v>
      </c>
      <c r="J37" s="53">
        <f t="shared" si="1"/>
        <v>2500</v>
      </c>
      <c r="K37" s="53">
        <f t="shared" si="1"/>
        <v>2500</v>
      </c>
      <c r="L37" s="24"/>
      <c r="M37" s="20"/>
      <c r="N37" s="20"/>
    </row>
    <row r="38" spans="1:14" ht="12.75">
      <c r="A38" s="20"/>
      <c r="B38" s="78"/>
      <c r="J38" s="20"/>
      <c r="K38" s="20"/>
      <c r="L38" s="20"/>
      <c r="M38" s="20"/>
      <c r="N38" s="20"/>
    </row>
    <row r="39" spans="1:14" ht="12.75">
      <c r="A39" s="3" t="s">
        <v>679</v>
      </c>
      <c r="B39" s="79"/>
      <c r="C39" s="20"/>
      <c r="D39" s="20"/>
      <c r="E39" s="20"/>
      <c r="J39" s="20"/>
      <c r="K39" s="20"/>
      <c r="L39" s="20"/>
      <c r="M39" s="20"/>
      <c r="N39" s="20"/>
    </row>
    <row r="40" spans="1:14" ht="12.75">
      <c r="A40" s="20"/>
      <c r="B40" s="20"/>
      <c r="C40" s="20"/>
      <c r="D40" s="20"/>
      <c r="E40" s="20"/>
      <c r="J40" s="20"/>
      <c r="K40" s="20"/>
      <c r="L40" s="20"/>
      <c r="M40" s="20"/>
      <c r="N40" s="20"/>
    </row>
    <row r="41" spans="1:14" ht="37.5" customHeight="1">
      <c r="A41" s="558" t="s">
        <v>153</v>
      </c>
      <c r="B41" s="558"/>
      <c r="C41" s="558"/>
      <c r="D41" s="558"/>
      <c r="E41" s="559" t="s">
        <v>56</v>
      </c>
      <c r="F41" s="655" t="s">
        <v>154</v>
      </c>
      <c r="G41" s="655"/>
      <c r="H41" s="655"/>
      <c r="I41" s="655"/>
      <c r="J41" s="655"/>
      <c r="K41" s="655"/>
      <c r="L41" s="561" t="s">
        <v>155</v>
      </c>
      <c r="M41" s="574" t="s">
        <v>156</v>
      </c>
      <c r="N41" s="20"/>
    </row>
    <row r="42" spans="1:14" ht="29.25" customHeight="1">
      <c r="A42" s="558"/>
      <c r="B42" s="558"/>
      <c r="C42" s="558"/>
      <c r="D42" s="558"/>
      <c r="E42" s="558"/>
      <c r="F42" s="149" t="s">
        <v>148</v>
      </c>
      <c r="G42" s="149" t="s">
        <v>149</v>
      </c>
      <c r="H42" s="149" t="s">
        <v>287</v>
      </c>
      <c r="I42" s="149" t="s">
        <v>297</v>
      </c>
      <c r="J42" s="149" t="s">
        <v>323</v>
      </c>
      <c r="K42" s="149" t="s">
        <v>655</v>
      </c>
      <c r="L42" s="558"/>
      <c r="M42" s="644"/>
      <c r="N42" s="20"/>
    </row>
    <row r="43" spans="1:14" ht="22.5">
      <c r="A43" s="558"/>
      <c r="B43" s="558"/>
      <c r="C43" s="558"/>
      <c r="D43" s="558"/>
      <c r="E43" s="80" t="s">
        <v>59</v>
      </c>
      <c r="F43" s="80" t="s">
        <v>61</v>
      </c>
      <c r="G43" s="80" t="s">
        <v>94</v>
      </c>
      <c r="H43" s="80" t="s">
        <v>141</v>
      </c>
      <c r="I43" s="80" t="s">
        <v>100</v>
      </c>
      <c r="J43" s="80" t="s">
        <v>157</v>
      </c>
      <c r="K43" s="80" t="s">
        <v>103</v>
      </c>
      <c r="L43" s="80" t="s">
        <v>288</v>
      </c>
      <c r="M43" s="80" t="s">
        <v>289</v>
      </c>
      <c r="N43" s="20"/>
    </row>
    <row r="44" spans="1:14" ht="11.25" customHeight="1">
      <c r="A44" s="641" t="s">
        <v>324</v>
      </c>
      <c r="B44" s="641"/>
      <c r="C44" s="641"/>
      <c r="D44" s="641"/>
      <c r="E44" s="53">
        <f>+F36</f>
        <v>20000</v>
      </c>
      <c r="F44" s="169">
        <v>0</v>
      </c>
      <c r="G44" s="35">
        <v>5000</v>
      </c>
      <c r="H44" s="35">
        <v>5000</v>
      </c>
      <c r="I44" s="35">
        <v>5000</v>
      </c>
      <c r="J44" s="35">
        <v>5000</v>
      </c>
      <c r="K44" s="35">
        <v>0</v>
      </c>
      <c r="L44" s="35">
        <f>SUM(F44:K44)</f>
        <v>20000</v>
      </c>
      <c r="M44" s="35">
        <f>+E44-L44</f>
        <v>0</v>
      </c>
      <c r="N44" s="20"/>
    </row>
    <row r="45" spans="1:14" ht="11.25" customHeight="1">
      <c r="A45" s="641" t="s">
        <v>325</v>
      </c>
      <c r="B45" s="641"/>
      <c r="C45" s="641"/>
      <c r="D45" s="641"/>
      <c r="E45" s="53">
        <f>+H36</f>
        <v>30000</v>
      </c>
      <c r="F45" s="169">
        <v>0</v>
      </c>
      <c r="G45" s="35">
        <v>0</v>
      </c>
      <c r="H45" s="35">
        <v>0</v>
      </c>
      <c r="I45" s="35">
        <v>5000</v>
      </c>
      <c r="J45" s="35">
        <v>5000</v>
      </c>
      <c r="K45" s="35">
        <v>5000</v>
      </c>
      <c r="L45" s="35">
        <f>SUM(F45:K45)</f>
        <v>15000</v>
      </c>
      <c r="M45" s="35">
        <f>+E45-L45</f>
        <v>15000</v>
      </c>
      <c r="N45" s="20"/>
    </row>
    <row r="46" spans="1:14" ht="12" customHeight="1">
      <c r="A46" s="645" t="s">
        <v>158</v>
      </c>
      <c r="B46" s="645"/>
      <c r="C46" s="645"/>
      <c r="D46" s="645"/>
      <c r="E46" s="645"/>
      <c r="F46" s="170">
        <f aca="true" t="shared" si="2" ref="F46:K46">SUM(F44:F45)</f>
        <v>0</v>
      </c>
      <c r="G46" s="53">
        <f t="shared" si="2"/>
        <v>5000</v>
      </c>
      <c r="H46" s="53">
        <f t="shared" si="2"/>
        <v>5000</v>
      </c>
      <c r="I46" s="53">
        <f t="shared" si="2"/>
        <v>10000</v>
      </c>
      <c r="J46" s="53">
        <f t="shared" si="2"/>
        <v>10000</v>
      </c>
      <c r="K46" s="53">
        <f t="shared" si="2"/>
        <v>5000</v>
      </c>
      <c r="L46" s="73"/>
      <c r="M46" s="20"/>
      <c r="N46" s="20"/>
    </row>
    <row r="47" spans="1:14" ht="12" customHeight="1">
      <c r="A47" s="543" t="s">
        <v>159</v>
      </c>
      <c r="B47" s="543"/>
      <c r="C47" s="543"/>
      <c r="D47" s="543"/>
      <c r="E47" s="543"/>
      <c r="F47" s="169">
        <f aca="true" t="shared" si="3" ref="F47:K47">IF(F46&gt;F37,F37,F46)</f>
        <v>0</v>
      </c>
      <c r="G47" s="35">
        <f t="shared" si="3"/>
        <v>2500</v>
      </c>
      <c r="H47" s="35">
        <f t="shared" si="3"/>
        <v>0</v>
      </c>
      <c r="I47" s="35">
        <f t="shared" si="3"/>
        <v>2500</v>
      </c>
      <c r="J47" s="35">
        <f t="shared" si="3"/>
        <v>2500</v>
      </c>
      <c r="K47" s="35">
        <f t="shared" si="3"/>
        <v>2500</v>
      </c>
      <c r="L47" s="81"/>
      <c r="M47" s="20"/>
      <c r="N47" s="20"/>
    </row>
    <row r="48" spans="1:14" ht="12" customHeight="1">
      <c r="A48" s="645" t="s">
        <v>710</v>
      </c>
      <c r="B48" s="645"/>
      <c r="C48" s="645"/>
      <c r="D48" s="645"/>
      <c r="E48" s="645"/>
      <c r="F48" s="170">
        <f aca="true" t="shared" si="4" ref="F48:K48">+F46-F47</f>
        <v>0</v>
      </c>
      <c r="G48" s="53">
        <f t="shared" si="4"/>
        <v>2500</v>
      </c>
      <c r="H48" s="53">
        <f t="shared" si="4"/>
        <v>5000</v>
      </c>
      <c r="I48" s="53">
        <f t="shared" si="4"/>
        <v>7500</v>
      </c>
      <c r="J48" s="53">
        <f t="shared" si="4"/>
        <v>7500</v>
      </c>
      <c r="K48" s="53">
        <f t="shared" si="4"/>
        <v>2500</v>
      </c>
      <c r="L48" s="20"/>
      <c r="M48" s="20"/>
      <c r="N48" s="20"/>
    </row>
    <row r="49" spans="1:14" ht="12.75">
      <c r="A49" s="20"/>
      <c r="B49" s="20"/>
      <c r="C49" s="20"/>
      <c r="D49" s="20"/>
      <c r="E49" s="20"/>
      <c r="F49" s="20"/>
      <c r="G49" s="20"/>
      <c r="H49" s="72"/>
      <c r="I49" s="72"/>
      <c r="J49" s="20"/>
      <c r="K49" s="20"/>
      <c r="L49" s="20"/>
      <c r="M49" s="20"/>
      <c r="N49" s="20"/>
    </row>
    <row r="50" spans="1:14" ht="12.75">
      <c r="A50" s="3" t="s">
        <v>682</v>
      </c>
      <c r="B50" s="20"/>
      <c r="C50" s="20"/>
      <c r="D50" s="22"/>
      <c r="E50" s="20"/>
      <c r="F50" s="20"/>
      <c r="G50" s="20"/>
      <c r="H50" s="72"/>
      <c r="I50" s="72"/>
      <c r="J50" s="20"/>
      <c r="K50" s="20"/>
      <c r="L50" s="20"/>
      <c r="M50" s="20"/>
      <c r="N50" s="20"/>
    </row>
    <row r="51" spans="1:14" ht="12.75">
      <c r="A51" s="20"/>
      <c r="B51" s="20"/>
      <c r="C51" s="20"/>
      <c r="D51" s="20"/>
      <c r="E51" s="20"/>
      <c r="F51" s="20"/>
      <c r="G51" s="20"/>
      <c r="H51" s="72"/>
      <c r="I51" s="72"/>
      <c r="J51" s="20"/>
      <c r="K51" s="20"/>
      <c r="L51" s="20"/>
      <c r="M51" s="20"/>
      <c r="N51" s="20"/>
    </row>
    <row r="52" spans="1:14" ht="12.75">
      <c r="A52" s="20"/>
      <c r="B52" s="20"/>
      <c r="C52" s="20"/>
      <c r="D52" s="20"/>
      <c r="E52" s="20"/>
      <c r="F52" s="20"/>
      <c r="G52" s="20"/>
      <c r="H52" s="72"/>
      <c r="I52" s="72"/>
      <c r="J52" s="20"/>
      <c r="K52" s="20"/>
      <c r="L52" s="20"/>
      <c r="M52" s="20"/>
      <c r="N52" s="20"/>
    </row>
    <row r="53" spans="1:22" ht="45">
      <c r="A53" s="442" t="s">
        <v>656</v>
      </c>
      <c r="B53" s="219" t="s">
        <v>447</v>
      </c>
      <c r="C53" s="219" t="s">
        <v>684</v>
      </c>
      <c r="D53" s="219" t="s">
        <v>135</v>
      </c>
      <c r="E53" s="219" t="s">
        <v>285</v>
      </c>
      <c r="F53" s="219" t="s">
        <v>670</v>
      </c>
      <c r="G53" s="219" t="s">
        <v>198</v>
      </c>
      <c r="H53" s="448"/>
      <c r="I53" s="448"/>
      <c r="J53" s="448"/>
      <c r="K53" s="448"/>
      <c r="L53" s="448"/>
      <c r="M53" s="448"/>
      <c r="N53" s="448"/>
      <c r="O53" s="449"/>
      <c r="P53" s="448"/>
      <c r="Q53" s="448"/>
      <c r="R53" s="449"/>
      <c r="S53" s="449"/>
      <c r="T53" s="295"/>
      <c r="U53" s="295"/>
      <c r="V53" s="295"/>
    </row>
    <row r="54" spans="1:22" ht="33.75">
      <c r="A54" s="446">
        <v>814</v>
      </c>
      <c r="B54" s="554" t="s">
        <v>690</v>
      </c>
      <c r="C54" s="456" t="s">
        <v>660</v>
      </c>
      <c r="D54" s="288" t="s">
        <v>658</v>
      </c>
      <c r="E54" s="456" t="s">
        <v>657</v>
      </c>
      <c r="F54" s="445" t="s">
        <v>448</v>
      </c>
      <c r="G54" s="457">
        <v>1000</v>
      </c>
      <c r="H54" s="451"/>
      <c r="I54" s="451"/>
      <c r="J54" s="451"/>
      <c r="K54" s="452"/>
      <c r="L54" s="451"/>
      <c r="M54" s="451"/>
      <c r="N54" s="451"/>
      <c r="O54" s="453"/>
      <c r="P54" s="454"/>
      <c r="Q54" s="454"/>
      <c r="R54" s="453"/>
      <c r="S54" s="453"/>
      <c r="T54" s="295"/>
      <c r="U54" s="295"/>
      <c r="V54" s="295"/>
    </row>
    <row r="55" spans="1:22" ht="22.5">
      <c r="A55" s="446">
        <v>834</v>
      </c>
      <c r="B55" s="554"/>
      <c r="C55" s="456" t="s">
        <v>661</v>
      </c>
      <c r="D55" s="288" t="s">
        <v>658</v>
      </c>
      <c r="E55" s="456" t="s">
        <v>657</v>
      </c>
      <c r="F55" s="445" t="s">
        <v>449</v>
      </c>
      <c r="G55" s="457">
        <v>-800</v>
      </c>
      <c r="H55" s="451"/>
      <c r="I55" s="451"/>
      <c r="J55" s="451"/>
      <c r="K55" s="452"/>
      <c r="L55" s="451"/>
      <c r="M55" s="451"/>
      <c r="N55" s="451"/>
      <c r="O55" s="453"/>
      <c r="P55" s="454"/>
      <c r="Q55" s="454"/>
      <c r="R55" s="453"/>
      <c r="S55" s="453"/>
      <c r="T55" s="295"/>
      <c r="U55" s="295"/>
      <c r="V55" s="295"/>
    </row>
    <row r="56" spans="1:22" ht="12.75">
      <c r="A56" s="447"/>
      <c r="B56" s="445"/>
      <c r="C56" s="458"/>
      <c r="D56" s="288"/>
      <c r="E56" s="458"/>
      <c r="F56" s="176"/>
      <c r="G56" s="459"/>
      <c r="H56" s="451"/>
      <c r="I56" s="451"/>
      <c r="J56" s="451"/>
      <c r="K56" s="455"/>
      <c r="L56" s="451"/>
      <c r="M56" s="451"/>
      <c r="N56" s="451"/>
      <c r="O56" s="453"/>
      <c r="P56" s="454"/>
      <c r="Q56" s="454"/>
      <c r="R56" s="453"/>
      <c r="S56" s="453"/>
      <c r="T56" s="295"/>
      <c r="U56" s="295"/>
      <c r="V56" s="295"/>
    </row>
    <row r="57" ht="12.75">
      <c r="A57" s="1"/>
    </row>
    <row r="58" ht="12.75">
      <c r="A58" s="1"/>
    </row>
    <row r="59" spans="1:12" ht="12.75">
      <c r="A59" s="7" t="s">
        <v>680</v>
      </c>
      <c r="B59" s="20"/>
      <c r="C59" s="20"/>
      <c r="D59" s="20"/>
      <c r="E59" s="20"/>
      <c r="F59" s="20"/>
      <c r="G59" s="20"/>
      <c r="H59" s="20"/>
      <c r="I59" s="20"/>
      <c r="J59" s="20"/>
      <c r="K59" s="20"/>
      <c r="L59" s="20"/>
    </row>
    <row r="60" spans="1:12" ht="12.75">
      <c r="A60" s="2"/>
      <c r="B60" s="20"/>
      <c r="C60" s="20"/>
      <c r="D60" s="20"/>
      <c r="E60" s="20"/>
      <c r="F60" s="20"/>
      <c r="G60" s="20"/>
      <c r="H60" s="20"/>
      <c r="I60" s="20"/>
      <c r="J60" s="20"/>
      <c r="K60" s="20"/>
      <c r="L60" s="20"/>
    </row>
    <row r="61" spans="1:15" ht="104.25" customHeight="1">
      <c r="A61" s="558" t="s">
        <v>135</v>
      </c>
      <c r="B61" s="558" t="s">
        <v>160</v>
      </c>
      <c r="C61" s="558" t="s">
        <v>294</v>
      </c>
      <c r="D61" s="558" t="s">
        <v>161</v>
      </c>
      <c r="E61" s="23" t="s">
        <v>162</v>
      </c>
      <c r="F61" s="23" t="s">
        <v>163</v>
      </c>
      <c r="G61" s="23" t="s">
        <v>685</v>
      </c>
      <c r="H61" s="23" t="s">
        <v>164</v>
      </c>
      <c r="I61" s="23" t="s">
        <v>136</v>
      </c>
      <c r="J61" s="23" t="s">
        <v>688</v>
      </c>
      <c r="K61" s="23" t="s">
        <v>137</v>
      </c>
      <c r="L61" s="23" t="s">
        <v>165</v>
      </c>
      <c r="M61" s="23" t="s">
        <v>138</v>
      </c>
      <c r="N61" s="97" t="s">
        <v>326</v>
      </c>
      <c r="O61" s="574" t="s">
        <v>139</v>
      </c>
    </row>
    <row r="62" spans="1:15" ht="12.75">
      <c r="A62" s="558"/>
      <c r="B62" s="558"/>
      <c r="C62" s="558"/>
      <c r="D62" s="558"/>
      <c r="E62" s="70" t="s">
        <v>59</v>
      </c>
      <c r="F62" s="70" t="s">
        <v>61</v>
      </c>
      <c r="G62" s="70" t="s">
        <v>166</v>
      </c>
      <c r="H62" s="70" t="s">
        <v>141</v>
      </c>
      <c r="I62" s="70" t="s">
        <v>167</v>
      </c>
      <c r="J62" s="70" t="s">
        <v>157</v>
      </c>
      <c r="K62" s="70" t="s">
        <v>168</v>
      </c>
      <c r="L62" s="70" t="s">
        <v>104</v>
      </c>
      <c r="M62" s="70" t="s">
        <v>169</v>
      </c>
      <c r="N62" s="149"/>
      <c r="O62" s="644"/>
    </row>
    <row r="63" spans="1:15" ht="12.75">
      <c r="A63" s="27"/>
      <c r="B63" s="26"/>
      <c r="C63" s="27"/>
      <c r="D63" s="27"/>
      <c r="E63" s="71"/>
      <c r="F63" s="71"/>
      <c r="G63" s="71">
        <f>+E63-F63</f>
        <v>0</v>
      </c>
      <c r="H63" s="460"/>
      <c r="I63" s="71">
        <f>+G63*H63</f>
        <v>0</v>
      </c>
      <c r="J63" s="71"/>
      <c r="K63" s="71">
        <f>+I63-J63</f>
        <v>0</v>
      </c>
      <c r="L63" s="83"/>
      <c r="M63" s="83">
        <f>+K63-L63</f>
        <v>0</v>
      </c>
      <c r="N63" s="82"/>
      <c r="O63" s="82"/>
    </row>
    <row r="64" spans="1:15" ht="12.75">
      <c r="A64" s="27"/>
      <c r="B64" s="26"/>
      <c r="C64" s="27"/>
      <c r="D64" s="27"/>
      <c r="E64" s="71"/>
      <c r="F64" s="71"/>
      <c r="G64" s="71">
        <f>+E64-F64</f>
        <v>0</v>
      </c>
      <c r="H64" s="460"/>
      <c r="I64" s="71">
        <f>+G64*H64</f>
        <v>0</v>
      </c>
      <c r="J64" s="71"/>
      <c r="K64" s="71">
        <f>+I64-J64</f>
        <v>0</v>
      </c>
      <c r="L64" s="83"/>
      <c r="M64" s="83">
        <f>+K64-L64</f>
        <v>0</v>
      </c>
      <c r="N64" s="82"/>
      <c r="O64" s="82"/>
    </row>
    <row r="65" spans="1:15" ht="12.75">
      <c r="A65" s="27"/>
      <c r="B65" s="26"/>
      <c r="C65" s="27"/>
      <c r="D65" s="27"/>
      <c r="E65" s="71"/>
      <c r="F65" s="71"/>
      <c r="G65" s="71">
        <f>+E65-F65</f>
        <v>0</v>
      </c>
      <c r="H65" s="460"/>
      <c r="I65" s="71">
        <f>+G65*H65</f>
        <v>0</v>
      </c>
      <c r="J65" s="71"/>
      <c r="K65" s="71">
        <f>+I65-J65</f>
        <v>0</v>
      </c>
      <c r="L65" s="83"/>
      <c r="M65" s="83">
        <f>+K65-L65</f>
        <v>0</v>
      </c>
      <c r="N65" s="82"/>
      <c r="O65" s="82"/>
    </row>
    <row r="66" spans="1:15" ht="12.75">
      <c r="A66" s="27"/>
      <c r="B66" s="26"/>
      <c r="C66" s="27"/>
      <c r="D66" s="27"/>
      <c r="E66" s="71"/>
      <c r="F66" s="71"/>
      <c r="G66" s="71">
        <f>+E66-F66</f>
        <v>0</v>
      </c>
      <c r="H66" s="461"/>
      <c r="I66" s="71">
        <f>+G66*H66</f>
        <v>0</v>
      </c>
      <c r="J66" s="71"/>
      <c r="K66" s="71">
        <f>+I66-J66</f>
        <v>0</v>
      </c>
      <c r="L66" s="83"/>
      <c r="M66" s="83">
        <f>+K66-L66</f>
        <v>0</v>
      </c>
      <c r="N66" s="85"/>
      <c r="O66" s="85"/>
    </row>
    <row r="67" spans="1:15" ht="12.75">
      <c r="A67" s="27"/>
      <c r="B67" s="26"/>
      <c r="C67" s="27"/>
      <c r="D67" s="27"/>
      <c r="E67" s="71"/>
      <c r="F67" s="71"/>
      <c r="G67" s="173">
        <f>+E67-F67</f>
        <v>0</v>
      </c>
      <c r="H67" s="445"/>
      <c r="I67" s="174">
        <f>+G67*H67</f>
        <v>0</v>
      </c>
      <c r="J67" s="71"/>
      <c r="K67" s="173">
        <f>+I67-J67</f>
        <v>0</v>
      </c>
      <c r="L67" s="177"/>
      <c r="M67" s="179">
        <f>+K67-L67</f>
        <v>0</v>
      </c>
      <c r="N67" s="176"/>
      <c r="O67" s="176"/>
    </row>
    <row r="68" spans="1:13" ht="11.25" customHeight="1">
      <c r="A68" s="658" t="s">
        <v>75</v>
      </c>
      <c r="B68" s="659"/>
      <c r="C68" s="659"/>
      <c r="D68" s="660"/>
      <c r="E68" s="84">
        <f>SUM(E63:E67)</f>
        <v>0</v>
      </c>
      <c r="F68" s="171">
        <f>SUM(F63:F67)</f>
        <v>0</v>
      </c>
      <c r="G68" s="172">
        <f>SUM(G63:G67)</f>
        <v>0</v>
      </c>
      <c r="H68" s="444"/>
      <c r="I68" s="172">
        <f>SUM(I63:I67)</f>
        <v>0</v>
      </c>
      <c r="J68" s="175">
        <f>SUM(J63:J67)</f>
        <v>0</v>
      </c>
      <c r="K68" s="172">
        <f>SUM(K63:K67)</f>
        <v>0</v>
      </c>
      <c r="L68" s="178">
        <f>SUM(L63:L67)</f>
        <v>0</v>
      </c>
      <c r="M68" s="178">
        <f>SUM(M63:M67)</f>
        <v>0</v>
      </c>
    </row>
    <row r="69" ht="12.75">
      <c r="A69" s="1"/>
    </row>
    <row r="70" ht="12.75">
      <c r="A70" s="496" t="s">
        <v>745</v>
      </c>
    </row>
    <row r="71" ht="12.75">
      <c r="A71" s="7" t="s">
        <v>692</v>
      </c>
    </row>
    <row r="72" ht="12.75">
      <c r="A72" s="1"/>
    </row>
    <row r="73" spans="1:13" ht="71.25" customHeight="1">
      <c r="A73" s="558" t="s">
        <v>135</v>
      </c>
      <c r="B73" s="558" t="s">
        <v>160</v>
      </c>
      <c r="C73" s="558" t="s">
        <v>295</v>
      </c>
      <c r="D73" s="558" t="s">
        <v>161</v>
      </c>
      <c r="E73" s="23" t="s">
        <v>162</v>
      </c>
      <c r="F73" s="23" t="s">
        <v>163</v>
      </c>
      <c r="G73" s="23" t="s">
        <v>744</v>
      </c>
      <c r="H73" s="23" t="s">
        <v>164</v>
      </c>
      <c r="I73" s="23" t="s">
        <v>170</v>
      </c>
      <c r="J73" s="23" t="s">
        <v>171</v>
      </c>
      <c r="K73" s="201" t="s">
        <v>172</v>
      </c>
      <c r="L73" s="219" t="s">
        <v>327</v>
      </c>
      <c r="M73" s="667" t="s">
        <v>139</v>
      </c>
    </row>
    <row r="74" spans="1:13" ht="12.75">
      <c r="A74" s="558"/>
      <c r="B74" s="558"/>
      <c r="C74" s="558"/>
      <c r="D74" s="558"/>
      <c r="E74" s="70" t="s">
        <v>59</v>
      </c>
      <c r="F74" s="70" t="s">
        <v>61</v>
      </c>
      <c r="G74" s="70" t="s">
        <v>140</v>
      </c>
      <c r="H74" s="70" t="s">
        <v>141</v>
      </c>
      <c r="I74" s="70" t="s">
        <v>167</v>
      </c>
      <c r="J74" s="70" t="s">
        <v>157</v>
      </c>
      <c r="K74" s="98" t="s">
        <v>168</v>
      </c>
      <c r="L74" s="219"/>
      <c r="M74" s="668"/>
    </row>
    <row r="75" spans="1:14" ht="12.75">
      <c r="A75" s="27"/>
      <c r="B75" s="27"/>
      <c r="C75" s="27"/>
      <c r="D75" s="27"/>
      <c r="E75" s="71">
        <v>0</v>
      </c>
      <c r="F75" s="71">
        <v>0</v>
      </c>
      <c r="G75" s="71">
        <f>+E75-F75</f>
        <v>0</v>
      </c>
      <c r="H75" s="460">
        <v>0</v>
      </c>
      <c r="I75" s="71">
        <f>+G75*H75</f>
        <v>0</v>
      </c>
      <c r="J75" s="83">
        <v>0</v>
      </c>
      <c r="K75" s="205">
        <f>+I75-J75</f>
        <v>0</v>
      </c>
      <c r="L75" s="253"/>
      <c r="M75" s="253"/>
      <c r="N75" s="20"/>
    </row>
    <row r="76" spans="1:14" ht="12.75">
      <c r="A76" s="27"/>
      <c r="B76" s="27"/>
      <c r="C76" s="27"/>
      <c r="D76" s="27"/>
      <c r="E76" s="71"/>
      <c r="F76" s="71"/>
      <c r="G76" s="71">
        <f>+E76-F76</f>
        <v>0</v>
      </c>
      <c r="H76" s="460"/>
      <c r="I76" s="71">
        <f>+G76*H76</f>
        <v>0</v>
      </c>
      <c r="J76" s="83"/>
      <c r="K76" s="205">
        <f>+I76-J76</f>
        <v>0</v>
      </c>
      <c r="L76" s="253"/>
      <c r="M76" s="253"/>
      <c r="N76" s="20"/>
    </row>
    <row r="77" spans="1:14" ht="12.75">
      <c r="A77" s="27"/>
      <c r="B77" s="27"/>
      <c r="C77" s="27"/>
      <c r="D77" s="27"/>
      <c r="E77" s="71"/>
      <c r="F77" s="71"/>
      <c r="G77" s="71">
        <f>+E77-F77</f>
        <v>0</v>
      </c>
      <c r="H77" s="460"/>
      <c r="I77" s="71">
        <f>+G77*H77</f>
        <v>0</v>
      </c>
      <c r="J77" s="83"/>
      <c r="K77" s="205">
        <f>+I77-J77</f>
        <v>0</v>
      </c>
      <c r="L77" s="253"/>
      <c r="M77" s="253"/>
      <c r="N77" s="20"/>
    </row>
    <row r="78" spans="1:14" ht="12.75">
      <c r="A78" s="27"/>
      <c r="B78" s="27"/>
      <c r="C78" s="27"/>
      <c r="D78" s="27"/>
      <c r="E78" s="71"/>
      <c r="F78" s="71"/>
      <c r="G78" s="71">
        <f>+E78-F78</f>
        <v>0</v>
      </c>
      <c r="H78" s="460"/>
      <c r="I78" s="71">
        <f>+G78*H78</f>
        <v>0</v>
      </c>
      <c r="J78" s="83"/>
      <c r="K78" s="205">
        <f>+I78-J78</f>
        <v>0</v>
      </c>
      <c r="L78" s="253"/>
      <c r="M78" s="253"/>
      <c r="N78" s="20"/>
    </row>
    <row r="79" spans="1:14" ht="12.75">
      <c r="A79" s="62"/>
      <c r="B79" s="26"/>
      <c r="C79" s="26"/>
      <c r="D79" s="26"/>
      <c r="E79" s="71"/>
      <c r="F79" s="71"/>
      <c r="G79" s="71">
        <f>+E79-F79</f>
        <v>0</v>
      </c>
      <c r="H79" s="460"/>
      <c r="I79" s="71">
        <f>+G79*H79</f>
        <v>0</v>
      </c>
      <c r="J79" s="83"/>
      <c r="K79" s="179">
        <f>+I79-J79</f>
        <v>0</v>
      </c>
      <c r="L79" s="253"/>
      <c r="M79" s="253"/>
      <c r="N79" s="20"/>
    </row>
    <row r="80" spans="1:14" ht="12.75">
      <c r="A80" s="662" t="s">
        <v>75</v>
      </c>
      <c r="B80" s="663"/>
      <c r="C80" s="663"/>
      <c r="D80" s="664"/>
      <c r="E80" s="84">
        <f>SUM(E75:E79)</f>
        <v>0</v>
      </c>
      <c r="F80" s="84">
        <f>SUM(F75:F79)</f>
        <v>0</v>
      </c>
      <c r="G80" s="84">
        <f>SUM(G75:G79)</f>
        <v>0</v>
      </c>
      <c r="H80" s="461"/>
      <c r="I80" s="84">
        <f>SUM(I75:I79)</f>
        <v>0</v>
      </c>
      <c r="J80" s="180">
        <f>SUM(J75:J79)</f>
        <v>0</v>
      </c>
      <c r="K80" s="178">
        <f>SUM(K75:K79)</f>
        <v>0</v>
      </c>
      <c r="L80" s="464"/>
      <c r="M80" s="464"/>
      <c r="N80" s="464"/>
    </row>
    <row r="81" ht="12.75">
      <c r="A81" s="1"/>
    </row>
    <row r="84" ht="12.75">
      <c r="A84" s="192" t="s">
        <v>26</v>
      </c>
    </row>
    <row r="85" spans="1:8" ht="12.75">
      <c r="A85" s="4"/>
      <c r="B85" s="20"/>
      <c r="C85" s="20"/>
      <c r="D85" s="20"/>
      <c r="E85" s="20"/>
      <c r="F85" s="20"/>
      <c r="G85" s="20"/>
      <c r="H85" s="20"/>
    </row>
    <row r="86" spans="1:8" ht="12" customHeight="1">
      <c r="A86" s="18" t="s">
        <v>681</v>
      </c>
      <c r="B86" s="86"/>
      <c r="C86" s="86"/>
      <c r="E86" s="86"/>
      <c r="F86" s="86"/>
      <c r="G86" s="86"/>
      <c r="H86" s="86"/>
    </row>
    <row r="87" spans="1:8" ht="12.75">
      <c r="A87" s="75"/>
      <c r="B87" s="75"/>
      <c r="C87" s="75"/>
      <c r="D87" s="86"/>
      <c r="E87" s="75"/>
      <c r="F87" s="75"/>
      <c r="G87" s="75"/>
      <c r="H87" s="75"/>
    </row>
    <row r="88" spans="1:9" ht="148.5" customHeight="1">
      <c r="A88" s="558" t="s">
        <v>135</v>
      </c>
      <c r="B88" s="558" t="s">
        <v>160</v>
      </c>
      <c r="C88" s="23" t="s">
        <v>693</v>
      </c>
      <c r="D88" s="23" t="s">
        <v>695</v>
      </c>
      <c r="E88" s="23" t="s">
        <v>697</v>
      </c>
      <c r="F88" s="23" t="s">
        <v>699</v>
      </c>
      <c r="G88" s="23" t="s">
        <v>701</v>
      </c>
      <c r="H88" s="23" t="s">
        <v>704</v>
      </c>
      <c r="I88" s="23" t="s">
        <v>705</v>
      </c>
    </row>
    <row r="89" spans="1:9" ht="15" customHeight="1">
      <c r="A89" s="558"/>
      <c r="B89" s="558"/>
      <c r="C89" s="70" t="s">
        <v>59</v>
      </c>
      <c r="D89" s="70" t="s">
        <v>61</v>
      </c>
      <c r="E89" s="70" t="s">
        <v>94</v>
      </c>
      <c r="F89" s="70" t="s">
        <v>173</v>
      </c>
      <c r="G89" s="70" t="s">
        <v>100</v>
      </c>
      <c r="H89" s="70" t="s">
        <v>174</v>
      </c>
      <c r="I89" s="70" t="s">
        <v>175</v>
      </c>
    </row>
    <row r="90" spans="1:9" ht="12.75">
      <c r="A90" s="62"/>
      <c r="B90" s="62"/>
      <c r="C90" s="35"/>
      <c r="D90" s="35"/>
      <c r="E90" s="35"/>
      <c r="F90" s="35"/>
      <c r="G90" s="35"/>
      <c r="H90" s="35">
        <f>+C90-D90+E90-F90</f>
        <v>0</v>
      </c>
      <c r="I90" s="83">
        <f>+C90+E90+G90-H90</f>
        <v>0</v>
      </c>
    </row>
    <row r="91" spans="1:9" ht="12.75">
      <c r="A91" s="62"/>
      <c r="B91" s="62"/>
      <c r="C91" s="35"/>
      <c r="D91" s="35"/>
      <c r="E91" s="35"/>
      <c r="F91" s="35"/>
      <c r="G91" s="35"/>
      <c r="H91" s="35">
        <f>+C91-D91+E91-F91</f>
        <v>0</v>
      </c>
      <c r="I91" s="83">
        <f>+C91+E91+G91-H91</f>
        <v>0</v>
      </c>
    </row>
    <row r="92" spans="1:9" ht="12.75">
      <c r="A92" s="62"/>
      <c r="B92" s="62"/>
      <c r="C92" s="35"/>
      <c r="D92" s="35"/>
      <c r="E92" s="35"/>
      <c r="F92" s="35"/>
      <c r="G92" s="35"/>
      <c r="H92" s="35">
        <f>+C92-D92+E92-F92</f>
        <v>0</v>
      </c>
      <c r="I92" s="83">
        <f>+C92+E92+G92-H92</f>
        <v>0</v>
      </c>
    </row>
    <row r="93" spans="1:9" ht="12.75">
      <c r="A93" s="62"/>
      <c r="B93" s="62"/>
      <c r="C93" s="35"/>
      <c r="D93" s="35"/>
      <c r="E93" s="35"/>
      <c r="F93" s="35"/>
      <c r="G93" s="35"/>
      <c r="H93" s="35">
        <f>+C93-D93+E93-F93</f>
        <v>0</v>
      </c>
      <c r="I93" s="83">
        <f>+C93+E93+G93-H93</f>
        <v>0</v>
      </c>
    </row>
    <row r="94" spans="1:9" ht="12.75">
      <c r="A94" s="62"/>
      <c r="B94" s="62"/>
      <c r="C94" s="35"/>
      <c r="D94" s="35"/>
      <c r="E94" s="35"/>
      <c r="F94" s="35"/>
      <c r="G94" s="35"/>
      <c r="H94" s="35">
        <f>+C94-D94+E94-F94</f>
        <v>0</v>
      </c>
      <c r="I94" s="83">
        <f>+C94+E94+G94-H94</f>
        <v>0</v>
      </c>
    </row>
    <row r="95" spans="1:9" ht="12.75">
      <c r="A95" s="642" t="s">
        <v>176</v>
      </c>
      <c r="B95" s="643"/>
      <c r="C95" s="48">
        <f aca="true" t="shared" si="5" ref="C95:I95">SUM(C90:C94)</f>
        <v>0</v>
      </c>
      <c r="D95" s="48">
        <f t="shared" si="5"/>
        <v>0</v>
      </c>
      <c r="E95" s="48">
        <f t="shared" si="5"/>
        <v>0</v>
      </c>
      <c r="F95" s="48">
        <f t="shared" si="5"/>
        <v>0</v>
      </c>
      <c r="G95" s="48">
        <f t="shared" si="5"/>
        <v>0</v>
      </c>
      <c r="H95" s="48">
        <f t="shared" si="5"/>
        <v>0</v>
      </c>
      <c r="I95" s="48">
        <f t="shared" si="5"/>
        <v>0</v>
      </c>
    </row>
    <row r="98" spans="1:9" ht="12.75">
      <c r="A98" s="95" t="s">
        <v>707</v>
      </c>
      <c r="B98" s="20"/>
      <c r="C98" s="20"/>
      <c r="D98" s="20"/>
      <c r="E98" s="20"/>
      <c r="F98" s="20"/>
      <c r="G98" s="20"/>
      <c r="H98" s="20"/>
      <c r="I98" s="20"/>
    </row>
    <row r="99" spans="1:9" ht="12.75">
      <c r="A99" s="4"/>
      <c r="B99" s="20"/>
      <c r="C99" s="20"/>
      <c r="D99" s="20"/>
      <c r="E99" s="20"/>
      <c r="F99" s="20"/>
      <c r="G99" s="20"/>
      <c r="H99" s="20"/>
      <c r="I99" s="20"/>
    </row>
    <row r="100" spans="1:9" ht="12.75">
      <c r="A100" s="3" t="s">
        <v>671</v>
      </c>
      <c r="B100" s="22"/>
      <c r="C100" s="20"/>
      <c r="D100" s="20"/>
      <c r="E100" s="20"/>
      <c r="F100" s="20"/>
      <c r="G100" s="20"/>
      <c r="H100" s="20"/>
      <c r="I100" s="20"/>
    </row>
    <row r="101" spans="1:9" ht="12.75">
      <c r="A101" s="88"/>
      <c r="B101" s="88"/>
      <c r="C101" s="88"/>
      <c r="D101" s="88"/>
      <c r="E101" s="88"/>
      <c r="F101" s="88"/>
      <c r="G101" s="88"/>
      <c r="H101" s="88"/>
      <c r="I101" s="88"/>
    </row>
    <row r="102" spans="1:14" ht="56.25" customHeight="1">
      <c r="A102" s="558" t="s">
        <v>177</v>
      </c>
      <c r="B102" s="558"/>
      <c r="C102" s="558"/>
      <c r="D102" s="558"/>
      <c r="E102" s="558" t="s">
        <v>178</v>
      </c>
      <c r="F102" s="558" t="s">
        <v>179</v>
      </c>
      <c r="G102" s="558" t="s">
        <v>180</v>
      </c>
      <c r="H102" s="558" t="s">
        <v>181</v>
      </c>
      <c r="I102" s="558" t="s">
        <v>182</v>
      </c>
      <c r="J102" s="23" t="s">
        <v>183</v>
      </c>
      <c r="K102" s="23" t="s">
        <v>184</v>
      </c>
      <c r="L102" s="23" t="s">
        <v>746</v>
      </c>
      <c r="M102" s="558" t="s">
        <v>139</v>
      </c>
      <c r="N102" s="558"/>
    </row>
    <row r="103" spans="1:14" ht="15" customHeight="1">
      <c r="A103" s="558"/>
      <c r="B103" s="558"/>
      <c r="C103" s="558"/>
      <c r="D103" s="558"/>
      <c r="E103" s="558"/>
      <c r="F103" s="558"/>
      <c r="G103" s="558"/>
      <c r="H103" s="558"/>
      <c r="I103" s="558"/>
      <c r="J103" s="70" t="s">
        <v>59</v>
      </c>
      <c r="K103" s="70" t="s">
        <v>61</v>
      </c>
      <c r="L103" s="70" t="s">
        <v>185</v>
      </c>
      <c r="M103" s="558"/>
      <c r="N103" s="558"/>
    </row>
    <row r="104" spans="1:14" ht="12" customHeight="1">
      <c r="A104" s="606" t="s">
        <v>186</v>
      </c>
      <c r="B104" s="606"/>
      <c r="C104" s="606"/>
      <c r="D104" s="606"/>
      <c r="E104" s="89"/>
      <c r="F104" s="35"/>
      <c r="G104" s="90"/>
      <c r="H104" s="35"/>
      <c r="I104" s="35"/>
      <c r="J104" s="35"/>
      <c r="K104" s="35"/>
      <c r="L104" s="35">
        <f>+J104-K104</f>
        <v>0</v>
      </c>
      <c r="M104" s="656"/>
      <c r="N104" s="656"/>
    </row>
    <row r="105" spans="1:14" ht="12" customHeight="1">
      <c r="A105" s="606" t="s">
        <v>187</v>
      </c>
      <c r="B105" s="606"/>
      <c r="C105" s="606"/>
      <c r="D105" s="606"/>
      <c r="E105" s="89"/>
      <c r="F105" s="35"/>
      <c r="G105" s="91"/>
      <c r="H105" s="35"/>
      <c r="I105" s="35"/>
      <c r="J105" s="35"/>
      <c r="K105" s="35"/>
      <c r="L105" s="35">
        <f>+J105-K105</f>
        <v>0</v>
      </c>
      <c r="M105" s="656"/>
      <c r="N105" s="656"/>
    </row>
    <row r="106" spans="1:14" ht="12" customHeight="1">
      <c r="A106" s="606" t="s">
        <v>188</v>
      </c>
      <c r="B106" s="606"/>
      <c r="C106" s="606"/>
      <c r="D106" s="606"/>
      <c r="E106" s="89"/>
      <c r="F106" s="35"/>
      <c r="G106" s="91"/>
      <c r="H106" s="35"/>
      <c r="I106" s="35"/>
      <c r="J106" s="35"/>
      <c r="K106" s="92"/>
      <c r="L106" s="35">
        <f>+J106-K106</f>
        <v>0</v>
      </c>
      <c r="M106" s="656"/>
      <c r="N106" s="656"/>
    </row>
    <row r="107" spans="1:14" ht="12" customHeight="1">
      <c r="A107" s="606" t="s">
        <v>189</v>
      </c>
      <c r="B107" s="606"/>
      <c r="C107" s="606"/>
      <c r="D107" s="606"/>
      <c r="E107" s="89"/>
      <c r="F107" s="35"/>
      <c r="G107" s="91"/>
      <c r="H107" s="35"/>
      <c r="I107" s="35"/>
      <c r="J107" s="35"/>
      <c r="K107" s="92"/>
      <c r="L107" s="35">
        <f>+J107-K107</f>
        <v>0</v>
      </c>
      <c r="M107" s="656"/>
      <c r="N107" s="656"/>
    </row>
    <row r="108" spans="1:14" ht="11.25" customHeight="1">
      <c r="A108" s="606" t="s">
        <v>190</v>
      </c>
      <c r="B108" s="606"/>
      <c r="C108" s="606"/>
      <c r="D108" s="606"/>
      <c r="E108" s="89"/>
      <c r="F108" s="35"/>
      <c r="G108" s="91"/>
      <c r="H108" s="35"/>
      <c r="I108" s="35"/>
      <c r="J108" s="35"/>
      <c r="K108" s="35"/>
      <c r="L108" s="35">
        <f>+J108-K108</f>
        <v>0</v>
      </c>
      <c r="M108" s="656"/>
      <c r="N108" s="656"/>
    </row>
    <row r="109" spans="1:12" ht="11.25" customHeight="1">
      <c r="A109" s="657" t="s">
        <v>75</v>
      </c>
      <c r="B109" s="657"/>
      <c r="C109" s="657"/>
      <c r="D109" s="657"/>
      <c r="E109" s="657"/>
      <c r="F109" s="53">
        <f>SUM(F104:F108)</f>
        <v>0</v>
      </c>
      <c r="G109" s="94"/>
      <c r="H109" s="53">
        <f>SUM(H104:H108)</f>
        <v>0</v>
      </c>
      <c r="I109" s="53">
        <f>SUM(I104:I108)</f>
        <v>0</v>
      </c>
      <c r="J109" s="53">
        <f>SUM(J104:J108)</f>
        <v>0</v>
      </c>
      <c r="K109" s="53">
        <f>SUM(K104:K108)</f>
        <v>0</v>
      </c>
      <c r="L109" s="53">
        <f>SUM(L104:L108)</f>
        <v>0</v>
      </c>
    </row>
    <row r="113" spans="1:14" ht="12.75">
      <c r="A113" s="635" t="s">
        <v>450</v>
      </c>
      <c r="B113" s="636"/>
      <c r="C113" s="636"/>
      <c r="D113" s="636"/>
      <c r="E113" s="636"/>
      <c r="F113" s="636"/>
      <c r="G113" s="636"/>
      <c r="H113" s="636"/>
      <c r="I113" s="636"/>
      <c r="J113" s="636"/>
      <c r="K113" s="636"/>
      <c r="L113" s="636"/>
      <c r="M113" s="636"/>
      <c r="N113" s="637"/>
    </row>
    <row r="114" spans="1:14" ht="12.75">
      <c r="A114" s="626"/>
      <c r="B114" s="627"/>
      <c r="C114" s="627"/>
      <c r="D114" s="627"/>
      <c r="E114" s="627"/>
      <c r="F114" s="627"/>
      <c r="G114" s="627"/>
      <c r="H114" s="627"/>
      <c r="I114" s="627"/>
      <c r="J114" s="627"/>
      <c r="K114" s="627"/>
      <c r="L114" s="627"/>
      <c r="M114" s="627"/>
      <c r="N114" s="628"/>
    </row>
    <row r="115" spans="1:14" ht="12.75">
      <c r="A115" s="629"/>
      <c r="B115" s="630"/>
      <c r="C115" s="630"/>
      <c r="D115" s="630"/>
      <c r="E115" s="630"/>
      <c r="F115" s="630"/>
      <c r="G115" s="630"/>
      <c r="H115" s="630"/>
      <c r="I115" s="630"/>
      <c r="J115" s="630"/>
      <c r="K115" s="630"/>
      <c r="L115" s="630"/>
      <c r="M115" s="630"/>
      <c r="N115" s="631"/>
    </row>
    <row r="116" spans="1:14" ht="12.75">
      <c r="A116" s="629"/>
      <c r="B116" s="630"/>
      <c r="C116" s="630"/>
      <c r="D116" s="630"/>
      <c r="E116" s="630"/>
      <c r="F116" s="630"/>
      <c r="G116" s="630"/>
      <c r="H116" s="630"/>
      <c r="I116" s="630"/>
      <c r="J116" s="630"/>
      <c r="K116" s="630"/>
      <c r="L116" s="630"/>
      <c r="M116" s="630"/>
      <c r="N116" s="631"/>
    </row>
    <row r="117" spans="1:14" ht="12.75">
      <c r="A117" s="632"/>
      <c r="B117" s="633"/>
      <c r="C117" s="633"/>
      <c r="D117" s="633"/>
      <c r="E117" s="633"/>
      <c r="F117" s="633"/>
      <c r="G117" s="633"/>
      <c r="H117" s="633"/>
      <c r="I117" s="633"/>
      <c r="J117" s="633"/>
      <c r="K117" s="633"/>
      <c r="L117" s="633"/>
      <c r="M117" s="633"/>
      <c r="N117" s="634"/>
    </row>
    <row r="120" spans="1:14" ht="12" customHeight="1">
      <c r="A120" s="593" t="s">
        <v>37</v>
      </c>
      <c r="B120" s="593"/>
      <c r="C120" s="593"/>
      <c r="D120" s="593"/>
      <c r="E120" s="593"/>
      <c r="F120" s="593"/>
      <c r="G120" s="593"/>
      <c r="H120" s="593"/>
      <c r="I120" s="593"/>
      <c r="J120" s="593"/>
      <c r="K120" s="593"/>
      <c r="L120" s="593"/>
      <c r="M120" s="593"/>
      <c r="N120" s="593"/>
    </row>
    <row r="121" spans="1:14" ht="43.5" customHeight="1">
      <c r="A121" s="638" t="s">
        <v>191</v>
      </c>
      <c r="B121" s="639"/>
      <c r="C121" s="639"/>
      <c r="D121" s="639"/>
      <c r="E121" s="639"/>
      <c r="F121" s="639"/>
      <c r="G121" s="639"/>
      <c r="H121" s="639"/>
      <c r="I121" s="639"/>
      <c r="J121" s="639"/>
      <c r="K121" s="639"/>
      <c r="L121" s="639"/>
      <c r="M121" s="639"/>
      <c r="N121" s="640"/>
    </row>
    <row r="122" spans="1:14" ht="33.75" customHeight="1">
      <c r="A122" s="597" t="s">
        <v>192</v>
      </c>
      <c r="B122" s="597"/>
      <c r="C122" s="597"/>
      <c r="D122" s="597"/>
      <c r="E122" s="597"/>
      <c r="F122" s="597"/>
      <c r="G122" s="597"/>
      <c r="H122" s="597"/>
      <c r="I122" s="597"/>
      <c r="J122" s="597"/>
      <c r="K122" s="597"/>
      <c r="L122" s="597"/>
      <c r="M122" s="597"/>
      <c r="N122" s="597"/>
    </row>
    <row r="123" spans="1:14" ht="12" customHeight="1">
      <c r="A123" s="597" t="s">
        <v>353</v>
      </c>
      <c r="B123" s="597"/>
      <c r="C123" s="597"/>
      <c r="D123" s="597"/>
      <c r="E123" s="597"/>
      <c r="F123" s="597"/>
      <c r="G123" s="597"/>
      <c r="H123" s="597"/>
      <c r="I123" s="597"/>
      <c r="J123" s="597"/>
      <c r="K123" s="597"/>
      <c r="L123" s="597"/>
      <c r="M123" s="597"/>
      <c r="N123" s="597"/>
    </row>
    <row r="124" spans="1:14" ht="12" customHeight="1">
      <c r="A124" s="597" t="s">
        <v>193</v>
      </c>
      <c r="B124" s="597"/>
      <c r="C124" s="597"/>
      <c r="D124" s="597"/>
      <c r="E124" s="597"/>
      <c r="F124" s="597"/>
      <c r="G124" s="597"/>
      <c r="H124" s="597"/>
      <c r="I124" s="597"/>
      <c r="J124" s="597"/>
      <c r="K124" s="597"/>
      <c r="L124" s="597"/>
      <c r="M124" s="597"/>
      <c r="N124" s="597"/>
    </row>
    <row r="125" spans="1:14" ht="38.25" customHeight="1">
      <c r="A125" s="597" t="s">
        <v>194</v>
      </c>
      <c r="B125" s="597"/>
      <c r="C125" s="597"/>
      <c r="D125" s="597"/>
      <c r="E125" s="597"/>
      <c r="F125" s="597"/>
      <c r="G125" s="597"/>
      <c r="H125" s="597"/>
      <c r="I125" s="597"/>
      <c r="J125" s="597"/>
      <c r="K125" s="597"/>
      <c r="L125" s="597"/>
      <c r="M125" s="597"/>
      <c r="N125" s="597"/>
    </row>
    <row r="126" spans="1:14" ht="12" customHeight="1">
      <c r="A126" s="597" t="s">
        <v>195</v>
      </c>
      <c r="B126" s="597"/>
      <c r="C126" s="597"/>
      <c r="D126" s="597"/>
      <c r="E126" s="597"/>
      <c r="F126" s="597"/>
      <c r="G126" s="597"/>
      <c r="H126" s="597"/>
      <c r="I126" s="597"/>
      <c r="J126" s="597"/>
      <c r="K126" s="597"/>
      <c r="L126" s="597"/>
      <c r="M126" s="597"/>
      <c r="N126" s="597"/>
    </row>
    <row r="127" spans="1:14" ht="46.5" customHeight="1">
      <c r="A127" s="597" t="s">
        <v>196</v>
      </c>
      <c r="B127" s="597"/>
      <c r="C127" s="597"/>
      <c r="D127" s="597"/>
      <c r="E127" s="597"/>
      <c r="F127" s="597"/>
      <c r="G127" s="597"/>
      <c r="H127" s="597"/>
      <c r="I127" s="597"/>
      <c r="J127" s="597"/>
      <c r="K127" s="597"/>
      <c r="L127" s="597"/>
      <c r="M127" s="597"/>
      <c r="N127" s="597"/>
    </row>
    <row r="128" spans="1:14" ht="11.25" customHeight="1">
      <c r="A128" s="597" t="s">
        <v>197</v>
      </c>
      <c r="B128" s="597"/>
      <c r="C128" s="597"/>
      <c r="D128" s="597"/>
      <c r="E128" s="597"/>
      <c r="F128" s="597"/>
      <c r="G128" s="597"/>
      <c r="H128" s="597"/>
      <c r="I128" s="597"/>
      <c r="J128" s="597"/>
      <c r="K128" s="597"/>
      <c r="L128" s="597"/>
      <c r="M128" s="597"/>
      <c r="N128" s="597"/>
    </row>
    <row r="129" spans="1:14" ht="11.25" customHeight="1">
      <c r="A129" s="665" t="s">
        <v>683</v>
      </c>
      <c r="B129" s="665"/>
      <c r="C129" s="665"/>
      <c r="D129" s="665"/>
      <c r="E129" s="665"/>
      <c r="F129" s="665"/>
      <c r="G129" s="665"/>
      <c r="H129" s="665"/>
      <c r="I129" s="665"/>
      <c r="J129" s="665"/>
      <c r="K129" s="665"/>
      <c r="L129" s="665"/>
      <c r="M129" s="665"/>
      <c r="N129" s="666"/>
    </row>
    <row r="130" spans="1:14" ht="11.25" customHeight="1">
      <c r="A130" s="484" t="s">
        <v>691</v>
      </c>
      <c r="B130" s="484"/>
      <c r="C130" s="484"/>
      <c r="D130" s="484"/>
      <c r="E130" s="484"/>
      <c r="F130" s="484"/>
      <c r="G130" s="484"/>
      <c r="H130" s="484"/>
      <c r="I130" s="484"/>
      <c r="J130" s="484"/>
      <c r="K130" s="484"/>
      <c r="L130" s="484"/>
      <c r="M130" s="484"/>
      <c r="N130" s="485"/>
    </row>
    <row r="131" spans="1:14" ht="38.25" customHeight="1">
      <c r="A131" s="597" t="s">
        <v>686</v>
      </c>
      <c r="B131" s="597"/>
      <c r="C131" s="597"/>
      <c r="D131" s="597"/>
      <c r="E131" s="597"/>
      <c r="F131" s="597"/>
      <c r="G131" s="597"/>
      <c r="H131" s="597"/>
      <c r="I131" s="597"/>
      <c r="J131" s="597"/>
      <c r="K131" s="597"/>
      <c r="L131" s="597"/>
      <c r="M131" s="597"/>
      <c r="N131" s="597"/>
    </row>
    <row r="132" spans="1:14" ht="36.75" customHeight="1">
      <c r="A132" s="597" t="s">
        <v>687</v>
      </c>
      <c r="B132" s="597"/>
      <c r="C132" s="597"/>
      <c r="D132" s="597"/>
      <c r="E132" s="597"/>
      <c r="F132" s="597"/>
      <c r="G132" s="597"/>
      <c r="H132" s="597"/>
      <c r="I132" s="597"/>
      <c r="J132" s="597"/>
      <c r="K132" s="597"/>
      <c r="L132" s="597"/>
      <c r="M132" s="597"/>
      <c r="N132" s="597"/>
    </row>
    <row r="133" spans="1:14" ht="12" customHeight="1">
      <c r="A133" s="597" t="s">
        <v>689</v>
      </c>
      <c r="B133" s="597"/>
      <c r="C133" s="597"/>
      <c r="D133" s="597"/>
      <c r="E133" s="597"/>
      <c r="F133" s="597"/>
      <c r="G133" s="597"/>
      <c r="H133" s="597"/>
      <c r="I133" s="597"/>
      <c r="J133" s="597"/>
      <c r="K133" s="597"/>
      <c r="L133" s="597"/>
      <c r="M133" s="597"/>
      <c r="N133" s="597"/>
    </row>
    <row r="134" spans="1:14" ht="11.25" customHeight="1">
      <c r="A134" s="597" t="s">
        <v>694</v>
      </c>
      <c r="B134" s="597"/>
      <c r="C134" s="597"/>
      <c r="D134" s="597"/>
      <c r="E134" s="597"/>
      <c r="F134" s="597"/>
      <c r="G134" s="597"/>
      <c r="H134" s="597"/>
      <c r="I134" s="597"/>
      <c r="J134" s="597"/>
      <c r="K134" s="597"/>
      <c r="L134" s="597"/>
      <c r="M134" s="597"/>
      <c r="N134" s="597"/>
    </row>
    <row r="135" spans="1:14" ht="21.75" customHeight="1">
      <c r="A135" s="597" t="s">
        <v>696</v>
      </c>
      <c r="B135" s="597"/>
      <c r="C135" s="597"/>
      <c r="D135" s="597"/>
      <c r="E135" s="597"/>
      <c r="F135" s="597"/>
      <c r="G135" s="597"/>
      <c r="H135" s="597"/>
      <c r="I135" s="597"/>
      <c r="J135" s="597"/>
      <c r="K135" s="597"/>
      <c r="L135" s="597"/>
      <c r="M135" s="597"/>
      <c r="N135" s="597"/>
    </row>
    <row r="136" spans="1:14" ht="12" customHeight="1">
      <c r="A136" s="597" t="s">
        <v>698</v>
      </c>
      <c r="B136" s="597"/>
      <c r="C136" s="597"/>
      <c r="D136" s="597"/>
      <c r="E136" s="597"/>
      <c r="F136" s="597"/>
      <c r="G136" s="597"/>
      <c r="H136" s="597"/>
      <c r="I136" s="597"/>
      <c r="J136" s="597"/>
      <c r="K136" s="597"/>
      <c r="L136" s="597"/>
      <c r="M136" s="597"/>
      <c r="N136" s="597"/>
    </row>
    <row r="137" spans="1:14" ht="12.75" customHeight="1">
      <c r="A137" s="597" t="s">
        <v>700</v>
      </c>
      <c r="B137" s="597"/>
      <c r="C137" s="597"/>
      <c r="D137" s="597"/>
      <c r="E137" s="597"/>
      <c r="F137" s="597"/>
      <c r="G137" s="597"/>
      <c r="H137" s="597"/>
      <c r="I137" s="597"/>
      <c r="J137" s="597"/>
      <c r="K137" s="597"/>
      <c r="L137" s="597"/>
      <c r="M137" s="597"/>
      <c r="N137" s="597"/>
    </row>
    <row r="138" spans="1:14" ht="27" customHeight="1">
      <c r="A138" s="597" t="s">
        <v>702</v>
      </c>
      <c r="B138" s="597"/>
      <c r="C138" s="597"/>
      <c r="D138" s="597"/>
      <c r="E138" s="597"/>
      <c r="F138" s="597"/>
      <c r="G138" s="597"/>
      <c r="H138" s="597"/>
      <c r="I138" s="597"/>
      <c r="J138" s="597"/>
      <c r="K138" s="597"/>
      <c r="L138" s="597"/>
      <c r="M138" s="597"/>
      <c r="N138" s="597"/>
    </row>
    <row r="139" spans="1:14" ht="24" customHeight="1">
      <c r="A139" s="597" t="s">
        <v>703</v>
      </c>
      <c r="B139" s="597"/>
      <c r="C139" s="597"/>
      <c r="D139" s="597"/>
      <c r="E139" s="597"/>
      <c r="F139" s="597"/>
      <c r="G139" s="597"/>
      <c r="H139" s="597"/>
      <c r="I139" s="597"/>
      <c r="J139" s="597"/>
      <c r="K139" s="597"/>
      <c r="L139" s="597"/>
      <c r="M139" s="597"/>
      <c r="N139" s="597"/>
    </row>
    <row r="140" spans="1:14" ht="12.75" customHeight="1">
      <c r="A140" s="597" t="s">
        <v>706</v>
      </c>
      <c r="B140" s="597"/>
      <c r="C140" s="597"/>
      <c r="D140" s="597"/>
      <c r="E140" s="597"/>
      <c r="F140" s="597"/>
      <c r="G140" s="597"/>
      <c r="H140" s="597"/>
      <c r="I140" s="597"/>
      <c r="J140" s="597"/>
      <c r="K140" s="597"/>
      <c r="L140" s="597"/>
      <c r="M140" s="597"/>
      <c r="N140" s="597"/>
    </row>
    <row r="141" spans="1:14" ht="128.25" customHeight="1">
      <c r="A141" s="597" t="s">
        <v>708</v>
      </c>
      <c r="B141" s="597"/>
      <c r="C141" s="597"/>
      <c r="D141" s="597"/>
      <c r="E141" s="597"/>
      <c r="F141" s="597"/>
      <c r="G141" s="597"/>
      <c r="H141" s="597"/>
      <c r="I141" s="597"/>
      <c r="J141" s="597"/>
      <c r="K141" s="597"/>
      <c r="L141" s="597"/>
      <c r="M141" s="597"/>
      <c r="N141" s="597"/>
    </row>
    <row r="142" spans="1:14" ht="19.5" customHeight="1">
      <c r="A142" s="661" t="s">
        <v>709</v>
      </c>
      <c r="B142" s="661"/>
      <c r="C142" s="661"/>
      <c r="D142" s="661"/>
      <c r="E142" s="661"/>
      <c r="F142" s="661"/>
      <c r="G142" s="661"/>
      <c r="H142" s="661"/>
      <c r="I142" s="661"/>
      <c r="J142" s="661"/>
      <c r="K142" s="661"/>
      <c r="L142" s="661"/>
      <c r="M142" s="661"/>
      <c r="N142" s="661"/>
    </row>
    <row r="144" spans="1:14" ht="12.75" customHeight="1">
      <c r="A144" s="545" t="s">
        <v>446</v>
      </c>
      <c r="B144" s="546"/>
      <c r="C144" s="546"/>
      <c r="D144" s="546"/>
      <c r="E144" s="546"/>
      <c r="F144" s="546"/>
      <c r="G144" s="546"/>
      <c r="H144" s="546"/>
      <c r="I144" s="546"/>
      <c r="J144" s="546"/>
      <c r="K144" s="546"/>
      <c r="L144" s="546"/>
      <c r="M144" s="546"/>
      <c r="N144" s="547"/>
    </row>
    <row r="145" spans="1:14" ht="12.75">
      <c r="A145" s="548"/>
      <c r="B145" s="549"/>
      <c r="C145" s="549"/>
      <c r="D145" s="549"/>
      <c r="E145" s="549"/>
      <c r="F145" s="549"/>
      <c r="G145" s="549"/>
      <c r="H145" s="549"/>
      <c r="I145" s="549"/>
      <c r="J145" s="549"/>
      <c r="K145" s="549"/>
      <c r="L145" s="549"/>
      <c r="M145" s="549"/>
      <c r="N145" s="550"/>
    </row>
    <row r="146" spans="1:14" ht="12.75">
      <c r="A146" s="548"/>
      <c r="B146" s="549"/>
      <c r="C146" s="549"/>
      <c r="D146" s="549"/>
      <c r="E146" s="549"/>
      <c r="F146" s="549"/>
      <c r="G146" s="549"/>
      <c r="H146" s="549"/>
      <c r="I146" s="549"/>
      <c r="J146" s="549"/>
      <c r="K146" s="549"/>
      <c r="L146" s="549"/>
      <c r="M146" s="549"/>
      <c r="N146" s="550"/>
    </row>
    <row r="147" spans="1:14" ht="12.75">
      <c r="A147" s="551"/>
      <c r="B147" s="552"/>
      <c r="C147" s="552"/>
      <c r="D147" s="552"/>
      <c r="E147" s="552"/>
      <c r="F147" s="552"/>
      <c r="G147" s="552"/>
      <c r="H147" s="552"/>
      <c r="I147" s="552"/>
      <c r="J147" s="552"/>
      <c r="K147" s="552"/>
      <c r="L147" s="552"/>
      <c r="M147" s="552"/>
      <c r="N147" s="553"/>
    </row>
  </sheetData>
  <sheetProtection selectLockedCells="1" selectUnlockedCells="1"/>
  <mergeCells count="90">
    <mergeCell ref="A80:D80"/>
    <mergeCell ref="A129:N129"/>
    <mergeCell ref="D73:D74"/>
    <mergeCell ref="M73:M74"/>
    <mergeCell ref="K15:M16"/>
    <mergeCell ref="K17:M17"/>
    <mergeCell ref="K18:M18"/>
    <mergeCell ref="K19:M19"/>
    <mergeCell ref="K20:M20"/>
    <mergeCell ref="K21:M21"/>
    <mergeCell ref="B54:B55"/>
    <mergeCell ref="A61:A62"/>
    <mergeCell ref="B61:B62"/>
    <mergeCell ref="C61:C62"/>
    <mergeCell ref="D61:D62"/>
    <mergeCell ref="A15:A16"/>
    <mergeCell ref="B15:B16"/>
    <mergeCell ref="C15:C16"/>
    <mergeCell ref="D15:D16"/>
    <mergeCell ref="A22:D22"/>
    <mergeCell ref="A140:N140"/>
    <mergeCell ref="A141:N141"/>
    <mergeCell ref="A142:N142"/>
    <mergeCell ref="A133:N133"/>
    <mergeCell ref="A134:N134"/>
    <mergeCell ref="A135:N135"/>
    <mergeCell ref="A136:N136"/>
    <mergeCell ref="A137:N137"/>
    <mergeCell ref="A138:N138"/>
    <mergeCell ref="A122:N122"/>
    <mergeCell ref="A123:N123"/>
    <mergeCell ref="A128:N128"/>
    <mergeCell ref="A139:N139"/>
    <mergeCell ref="O61:O62"/>
    <mergeCell ref="A68:D68"/>
    <mergeCell ref="A73:A74"/>
    <mergeCell ref="B73:B74"/>
    <mergeCell ref="C73:C74"/>
    <mergeCell ref="A108:D108"/>
    <mergeCell ref="M108:N108"/>
    <mergeCell ref="A106:D106"/>
    <mergeCell ref="M106:N106"/>
    <mergeCell ref="A109:E109"/>
    <mergeCell ref="A120:N120"/>
    <mergeCell ref="M104:N104"/>
    <mergeCell ref="A102:D103"/>
    <mergeCell ref="E102:E103"/>
    <mergeCell ref="F102:F103"/>
    <mergeCell ref="G102:G103"/>
    <mergeCell ref="A107:D107"/>
    <mergeCell ref="M107:N107"/>
    <mergeCell ref="M41:M42"/>
    <mergeCell ref="F41:K41"/>
    <mergeCell ref="A105:D105"/>
    <mergeCell ref="M105:N105"/>
    <mergeCell ref="H102:H103"/>
    <mergeCell ref="A88:A89"/>
    <mergeCell ref="B88:B89"/>
    <mergeCell ref="I102:I103"/>
    <mergeCell ref="M102:N103"/>
    <mergeCell ref="A104:D104"/>
    <mergeCell ref="A27:A28"/>
    <mergeCell ref="A37:E37"/>
    <mergeCell ref="A46:E46"/>
    <mergeCell ref="A47:E47"/>
    <mergeCell ref="C29:E29"/>
    <mergeCell ref="F33:K33"/>
    <mergeCell ref="A36:E36"/>
    <mergeCell ref="A41:D43"/>
    <mergeCell ref="E41:E42"/>
    <mergeCell ref="L41:L42"/>
    <mergeCell ref="A44:D44"/>
    <mergeCell ref="A95:B95"/>
    <mergeCell ref="K27:K28"/>
    <mergeCell ref="A45:D45"/>
    <mergeCell ref="A33:E34"/>
    <mergeCell ref="A35:E35"/>
    <mergeCell ref="A48:E48"/>
    <mergeCell ref="C27:E28"/>
    <mergeCell ref="B27:B28"/>
    <mergeCell ref="A144:N147"/>
    <mergeCell ref="A114:N117"/>
    <mergeCell ref="A113:N113"/>
    <mergeCell ref="A124:N124"/>
    <mergeCell ref="A125:N125"/>
    <mergeCell ref="A126:N126"/>
    <mergeCell ref="A127:N127"/>
    <mergeCell ref="A132:N132"/>
    <mergeCell ref="A131:N131"/>
    <mergeCell ref="A121:N121"/>
  </mergeCells>
  <hyperlinks>
    <hyperlink ref="L1" location="Índice_Anexos_ICT!A1" display="Índice"/>
  </hyperlinks>
  <printOptions/>
  <pageMargins left="0.19652777777777777" right="0.19652777777777777" top="0.39375" bottom="0.39375" header="0.5118055555555555" footer="0.5118055555555555"/>
  <pageSetup horizontalDpi="300" verticalDpi="300" orientation="landscape" paperSize="9" scale="72" r:id="rId1"/>
</worksheet>
</file>

<file path=xl/worksheets/sheet7.xml><?xml version="1.0" encoding="utf-8"?>
<worksheet xmlns="http://schemas.openxmlformats.org/spreadsheetml/2006/main" xmlns:r="http://schemas.openxmlformats.org/officeDocument/2006/relationships">
  <sheetPr>
    <tabColor rgb="FF92D050"/>
  </sheetPr>
  <dimension ref="A1:K65"/>
  <sheetViews>
    <sheetView zoomScale="129" zoomScaleNormal="129" zoomScalePageLayoutView="0" workbookViewId="0" topLeftCell="A54">
      <selection activeCell="A68" sqref="A68"/>
    </sheetView>
  </sheetViews>
  <sheetFormatPr defaultColWidth="8.8515625" defaultRowHeight="12.75"/>
  <cols>
    <col min="1" max="1" width="17.28125" style="21" customWidth="1"/>
    <col min="2" max="2" width="14.421875" style="38" customWidth="1"/>
    <col min="3" max="3" width="17.28125" style="38" customWidth="1"/>
    <col min="4" max="4" width="13.28125" style="38" customWidth="1"/>
    <col min="5" max="5" width="11.28125" style="21" customWidth="1"/>
    <col min="6" max="6" width="11.7109375" style="21" customWidth="1"/>
    <col min="7" max="7" width="15.8515625" style="21" customWidth="1"/>
    <col min="8" max="8" width="14.7109375" style="21" customWidth="1"/>
    <col min="9" max="16384" width="8.8515625" style="21" customWidth="1"/>
  </cols>
  <sheetData>
    <row r="1" spans="1:7" ht="12">
      <c r="A1" s="3" t="s">
        <v>33</v>
      </c>
      <c r="B1" s="3"/>
      <c r="C1" s="3"/>
      <c r="D1" s="65"/>
      <c r="E1" s="1"/>
      <c r="F1" s="1"/>
      <c r="G1" s="19" t="s">
        <v>34</v>
      </c>
    </row>
    <row r="2" spans="1:7" ht="12">
      <c r="A2" s="4"/>
      <c r="B2" s="5"/>
      <c r="C2" s="5"/>
      <c r="D2" s="65"/>
      <c r="E2" s="1"/>
      <c r="F2" s="1"/>
      <c r="G2" s="1"/>
    </row>
    <row r="3" spans="1:7" ht="12">
      <c r="A3" s="3" t="s">
        <v>1</v>
      </c>
      <c r="B3" s="1"/>
      <c r="C3" s="6" t="s">
        <v>2</v>
      </c>
      <c r="D3" s="65"/>
      <c r="E3" s="166"/>
      <c r="F3" s="1"/>
      <c r="G3" s="1"/>
    </row>
    <row r="4" spans="1:7" ht="12">
      <c r="A4" s="3" t="s">
        <v>3</v>
      </c>
      <c r="B4" s="1"/>
      <c r="C4" s="6" t="s">
        <v>4</v>
      </c>
      <c r="D4" s="65"/>
      <c r="E4" s="202"/>
      <c r="F4" s="1"/>
      <c r="G4" s="1"/>
    </row>
    <row r="5" spans="1:7" ht="12">
      <c r="A5" s="3" t="s">
        <v>308</v>
      </c>
      <c r="B5" s="1"/>
      <c r="C5" s="6">
        <v>2022</v>
      </c>
      <c r="D5" s="65"/>
      <c r="E5" s="1"/>
      <c r="F5" s="1"/>
      <c r="G5" s="1"/>
    </row>
    <row r="6" spans="1:7" ht="12">
      <c r="A6" s="4"/>
      <c r="B6" s="5"/>
      <c r="C6" s="5"/>
      <c r="D6" s="65"/>
      <c r="E6" s="1"/>
      <c r="F6" s="1"/>
      <c r="G6" s="1"/>
    </row>
    <row r="7" spans="1:7" ht="12">
      <c r="A7" s="3" t="s">
        <v>64</v>
      </c>
      <c r="B7" s="3"/>
      <c r="C7" s="3"/>
      <c r="D7" s="65"/>
      <c r="E7" s="1"/>
      <c r="F7" s="1"/>
      <c r="G7" s="31"/>
    </row>
    <row r="8" spans="1:7" ht="12">
      <c r="A8" s="5" t="s">
        <v>65</v>
      </c>
      <c r="B8" s="3"/>
      <c r="C8" s="3"/>
      <c r="D8" s="65"/>
      <c r="E8" s="1"/>
      <c r="F8" s="1"/>
      <c r="G8" s="1"/>
    </row>
    <row r="9" spans="1:7" ht="12">
      <c r="A9" s="5" t="s">
        <v>121</v>
      </c>
      <c r="B9" s="3"/>
      <c r="C9" s="3"/>
      <c r="D9" s="65"/>
      <c r="E9" s="1"/>
      <c r="F9" s="1"/>
      <c r="G9" s="1"/>
    </row>
    <row r="10" spans="1:7" ht="12">
      <c r="A10" s="4"/>
      <c r="B10" s="3"/>
      <c r="C10" s="3"/>
      <c r="D10" s="65"/>
      <c r="E10" s="1"/>
      <c r="F10" s="1"/>
      <c r="G10" s="1"/>
    </row>
    <row r="11" spans="1:7" ht="12">
      <c r="A11" s="1"/>
      <c r="B11" s="65"/>
      <c r="C11" s="65"/>
      <c r="D11" s="65"/>
      <c r="E11" s="1"/>
      <c r="F11" s="1"/>
      <c r="G11" s="1"/>
    </row>
    <row r="12" spans="1:7" ht="12">
      <c r="A12" s="66" t="s">
        <v>741</v>
      </c>
      <c r="B12" s="66"/>
      <c r="C12" s="66"/>
      <c r="D12" s="66"/>
      <c r="E12" s="66"/>
      <c r="F12" s="66"/>
      <c r="G12" s="66"/>
    </row>
    <row r="13" spans="1:7" ht="11.25">
      <c r="A13" s="39"/>
      <c r="B13" s="39"/>
      <c r="C13" s="39"/>
      <c r="D13" s="39"/>
      <c r="E13" s="39"/>
      <c r="F13" s="278"/>
      <c r="G13" s="43"/>
    </row>
    <row r="14" spans="1:8" ht="67.5">
      <c r="A14" s="23" t="s">
        <v>57</v>
      </c>
      <c r="B14" s="23" t="s">
        <v>67</v>
      </c>
      <c r="C14" s="23" t="s">
        <v>122</v>
      </c>
      <c r="D14" s="23" t="s">
        <v>123</v>
      </c>
      <c r="E14" s="23" t="s">
        <v>124</v>
      </c>
      <c r="F14" s="23" t="s">
        <v>125</v>
      </c>
      <c r="G14" s="46" t="s">
        <v>126</v>
      </c>
      <c r="H14" s="46" t="s">
        <v>127</v>
      </c>
    </row>
    <row r="15" spans="1:8" ht="12" customHeight="1">
      <c r="A15" s="596" t="s">
        <v>69</v>
      </c>
      <c r="B15" s="596"/>
      <c r="C15" s="33" t="s">
        <v>60</v>
      </c>
      <c r="D15" s="254" t="s">
        <v>70</v>
      </c>
      <c r="E15" s="596" t="s">
        <v>71</v>
      </c>
      <c r="F15" s="596"/>
      <c r="G15" s="33" t="s">
        <v>72</v>
      </c>
      <c r="H15" s="33" t="s">
        <v>73</v>
      </c>
    </row>
    <row r="16" spans="1:8" ht="11.25">
      <c r="A16" s="27"/>
      <c r="B16" s="27"/>
      <c r="C16" s="27"/>
      <c r="D16" s="279"/>
      <c r="E16" s="280">
        <v>10</v>
      </c>
      <c r="F16" s="47">
        <v>0</v>
      </c>
      <c r="G16" s="281">
        <v>0</v>
      </c>
      <c r="H16" s="47">
        <f aca="true" t="shared" si="0" ref="H16:H22">+F16*G16</f>
        <v>0</v>
      </c>
    </row>
    <row r="17" spans="1:8" ht="11.25">
      <c r="A17" s="28"/>
      <c r="B17" s="28"/>
      <c r="C17" s="28"/>
      <c r="D17" s="279"/>
      <c r="E17" s="280">
        <v>0</v>
      </c>
      <c r="F17" s="47">
        <v>0</v>
      </c>
      <c r="G17" s="281">
        <v>0</v>
      </c>
      <c r="H17" s="47">
        <f t="shared" si="0"/>
        <v>0</v>
      </c>
    </row>
    <row r="18" spans="1:8" ht="11.25">
      <c r="A18" s="28"/>
      <c r="B18" s="28"/>
      <c r="C18" s="28"/>
      <c r="D18" s="279"/>
      <c r="E18" s="280">
        <v>0</v>
      </c>
      <c r="F18" s="47">
        <v>0</v>
      </c>
      <c r="G18" s="281">
        <v>0</v>
      </c>
      <c r="H18" s="47">
        <f t="shared" si="0"/>
        <v>0</v>
      </c>
    </row>
    <row r="19" spans="1:8" ht="11.25">
      <c r="A19" s="25"/>
      <c r="B19" s="25"/>
      <c r="C19" s="25"/>
      <c r="D19" s="252"/>
      <c r="E19" s="280">
        <v>0</v>
      </c>
      <c r="F19" s="47">
        <v>0</v>
      </c>
      <c r="G19" s="281">
        <v>0</v>
      </c>
      <c r="H19" s="47">
        <f t="shared" si="0"/>
        <v>0</v>
      </c>
    </row>
    <row r="20" spans="1:8" ht="11.25">
      <c r="A20" s="27"/>
      <c r="B20" s="27"/>
      <c r="C20" s="27"/>
      <c r="D20" s="252"/>
      <c r="E20" s="280">
        <v>0</v>
      </c>
      <c r="F20" s="47">
        <v>0</v>
      </c>
      <c r="G20" s="281">
        <v>0</v>
      </c>
      <c r="H20" s="47">
        <f t="shared" si="0"/>
        <v>0</v>
      </c>
    </row>
    <row r="21" spans="1:8" ht="11.25">
      <c r="A21" s="25"/>
      <c r="B21" s="25"/>
      <c r="C21" s="27"/>
      <c r="D21" s="252"/>
      <c r="E21" s="280">
        <v>0</v>
      </c>
      <c r="F21" s="47">
        <v>0</v>
      </c>
      <c r="G21" s="281">
        <v>0</v>
      </c>
      <c r="H21" s="47">
        <f t="shared" si="0"/>
        <v>0</v>
      </c>
    </row>
    <row r="22" spans="1:8" ht="11.25">
      <c r="A22" s="25"/>
      <c r="B22" s="25"/>
      <c r="C22" s="25"/>
      <c r="D22" s="252"/>
      <c r="E22" s="280">
        <v>0</v>
      </c>
      <c r="F22" s="47">
        <v>0</v>
      </c>
      <c r="G22" s="281">
        <v>0</v>
      </c>
      <c r="H22" s="47">
        <f t="shared" si="0"/>
        <v>0</v>
      </c>
    </row>
    <row r="23" spans="1:8" ht="12" customHeight="1">
      <c r="A23" s="593" t="s">
        <v>128</v>
      </c>
      <c r="B23" s="593"/>
      <c r="C23" s="593"/>
      <c r="D23" s="593"/>
      <c r="E23" s="593"/>
      <c r="F23" s="274">
        <f>SUM(F16:F22)</f>
        <v>0</v>
      </c>
      <c r="G23" s="282"/>
      <c r="H23" s="48">
        <f>SUM(H16:H22)</f>
        <v>0</v>
      </c>
    </row>
    <row r="24" spans="1:8" ht="24" customHeight="1">
      <c r="A24" s="543" t="s">
        <v>521</v>
      </c>
      <c r="B24" s="543"/>
      <c r="C24" s="543"/>
      <c r="D24" s="543"/>
      <c r="E24" s="543"/>
      <c r="F24" s="543"/>
      <c r="G24" s="543"/>
      <c r="H24" s="47">
        <v>0</v>
      </c>
    </row>
    <row r="25" spans="1:8" ht="18" customHeight="1">
      <c r="A25" s="672" t="s">
        <v>422</v>
      </c>
      <c r="B25" s="672"/>
      <c r="C25" s="672"/>
      <c r="D25" s="672"/>
      <c r="E25" s="672"/>
      <c r="F25" s="672"/>
      <c r="G25" s="672"/>
      <c r="H25" s="84">
        <f>-H23+H24</f>
        <v>0</v>
      </c>
    </row>
    <row r="26" spans="2:7" ht="11.25">
      <c r="B26" s="49"/>
      <c r="C26" s="50"/>
      <c r="D26" s="50"/>
      <c r="E26" s="50"/>
      <c r="F26" s="50"/>
      <c r="G26" s="43"/>
    </row>
    <row r="27" spans="2:7" ht="11.25">
      <c r="B27" s="49"/>
      <c r="C27" s="50"/>
      <c r="D27" s="50"/>
      <c r="E27" s="50"/>
      <c r="F27" s="50"/>
      <c r="G27" s="43"/>
    </row>
    <row r="28" ht="12">
      <c r="A28" s="66" t="s">
        <v>740</v>
      </c>
    </row>
    <row r="29" spans="2:7" ht="11.25">
      <c r="B29" s="49"/>
      <c r="C29" s="50"/>
      <c r="D29" s="50"/>
      <c r="E29" s="50"/>
      <c r="F29" s="50"/>
      <c r="G29" s="43"/>
    </row>
    <row r="30" spans="1:7" ht="12">
      <c r="A30" s="66" t="s">
        <v>720</v>
      </c>
      <c r="B30" s="49"/>
      <c r="C30" s="50"/>
      <c r="D30" s="50"/>
      <c r="E30" s="50"/>
      <c r="F30" s="50"/>
      <c r="G30" s="43"/>
    </row>
    <row r="31" spans="1:7" ht="11.25">
      <c r="A31" s="21" t="s">
        <v>717</v>
      </c>
      <c r="B31" s="49" t="s">
        <v>718</v>
      </c>
      <c r="C31" s="50"/>
      <c r="D31" s="50"/>
      <c r="E31" s="50"/>
      <c r="F31" s="50"/>
      <c r="G31" s="43"/>
    </row>
    <row r="32" spans="1:7" ht="11.25">
      <c r="A32" s="21" t="s">
        <v>719</v>
      </c>
      <c r="B32" s="49" t="s">
        <v>718</v>
      </c>
      <c r="C32" s="50"/>
      <c r="D32" s="50"/>
      <c r="E32" s="50"/>
      <c r="F32" s="50"/>
      <c r="G32" s="43"/>
    </row>
    <row r="33" spans="2:7" ht="11.25">
      <c r="B33" s="49"/>
      <c r="C33" s="50"/>
      <c r="D33" s="50"/>
      <c r="E33" s="50"/>
      <c r="F33" s="50"/>
      <c r="G33" s="43"/>
    </row>
    <row r="34" spans="1:7" ht="12">
      <c r="A34" s="66" t="s">
        <v>721</v>
      </c>
      <c r="B34" s="49"/>
      <c r="C34" s="50"/>
      <c r="D34" s="50"/>
      <c r="E34" s="50"/>
      <c r="F34" s="50"/>
      <c r="G34" s="43"/>
    </row>
    <row r="35" spans="2:7" ht="11.25">
      <c r="B35" s="49"/>
      <c r="C35" s="50"/>
      <c r="D35" s="50"/>
      <c r="E35" s="50"/>
      <c r="F35" s="50"/>
      <c r="G35" s="43"/>
    </row>
    <row r="36" spans="1:7" ht="30.75" customHeight="1">
      <c r="A36" s="97" t="s">
        <v>743</v>
      </c>
      <c r="B36" s="23" t="s">
        <v>722</v>
      </c>
      <c r="C36" s="23" t="s">
        <v>723</v>
      </c>
      <c r="D36" s="23" t="s">
        <v>742</v>
      </c>
      <c r="E36" s="50"/>
      <c r="F36" s="50"/>
      <c r="G36" s="43"/>
    </row>
    <row r="37" spans="1:7" ht="11.25">
      <c r="A37" s="176"/>
      <c r="B37" s="176"/>
      <c r="C37" s="287"/>
      <c r="D37" s="288"/>
      <c r="E37" s="50"/>
      <c r="F37" s="50"/>
      <c r="G37" s="43"/>
    </row>
    <row r="38" spans="1:7" ht="11.25">
      <c r="A38" s="176"/>
      <c r="B38" s="176"/>
      <c r="C38" s="287"/>
      <c r="D38" s="288"/>
      <c r="E38" s="50"/>
      <c r="F38" s="50"/>
      <c r="G38" s="43"/>
    </row>
    <row r="39" spans="1:7" ht="11.25">
      <c r="A39" s="176"/>
      <c r="B39" s="176"/>
      <c r="C39" s="287"/>
      <c r="D39" s="288"/>
      <c r="E39" s="50"/>
      <c r="F39" s="50"/>
      <c r="G39" s="43"/>
    </row>
    <row r="40" spans="2:7" ht="11.25">
      <c r="B40" s="49"/>
      <c r="C40" s="50"/>
      <c r="D40" s="50"/>
      <c r="E40" s="50"/>
      <c r="F40" s="50"/>
      <c r="G40" s="43"/>
    </row>
    <row r="41" spans="2:7" ht="11.25">
      <c r="B41" s="49"/>
      <c r="C41" s="50"/>
      <c r="D41" s="50"/>
      <c r="E41" s="50"/>
      <c r="F41" s="50"/>
      <c r="G41" s="43"/>
    </row>
    <row r="42" spans="2:7" ht="11.25">
      <c r="B42" s="49"/>
      <c r="C42" s="50"/>
      <c r="D42" s="50"/>
      <c r="E42" s="50"/>
      <c r="F42" s="50"/>
      <c r="G42" s="43"/>
    </row>
    <row r="43" spans="1:11" ht="15.75" customHeight="1">
      <c r="A43" s="635" t="s">
        <v>440</v>
      </c>
      <c r="B43" s="636"/>
      <c r="C43" s="636"/>
      <c r="D43" s="636"/>
      <c r="E43" s="636"/>
      <c r="F43" s="636"/>
      <c r="G43" s="636"/>
      <c r="H43" s="637"/>
      <c r="I43" s="301"/>
      <c r="J43" s="301"/>
      <c r="K43" s="301"/>
    </row>
    <row r="44" spans="1:11" ht="11.25">
      <c r="A44" s="626"/>
      <c r="B44" s="627"/>
      <c r="C44" s="627"/>
      <c r="D44" s="627"/>
      <c r="E44" s="627"/>
      <c r="F44" s="627"/>
      <c r="G44" s="627"/>
      <c r="H44" s="628"/>
      <c r="I44" s="302"/>
      <c r="J44" s="302"/>
      <c r="K44" s="302"/>
    </row>
    <row r="45" spans="1:11" ht="11.25">
      <c r="A45" s="629"/>
      <c r="B45" s="630"/>
      <c r="C45" s="630"/>
      <c r="D45" s="630"/>
      <c r="E45" s="630"/>
      <c r="F45" s="630"/>
      <c r="G45" s="630"/>
      <c r="H45" s="631"/>
      <c r="I45" s="302"/>
      <c r="J45" s="302"/>
      <c r="K45" s="302"/>
    </row>
    <row r="46" spans="1:11" ht="11.25">
      <c r="A46" s="629"/>
      <c r="B46" s="630"/>
      <c r="C46" s="630"/>
      <c r="D46" s="630"/>
      <c r="E46" s="630"/>
      <c r="F46" s="630"/>
      <c r="G46" s="630"/>
      <c r="H46" s="631"/>
      <c r="I46" s="302"/>
      <c r="J46" s="302"/>
      <c r="K46" s="302"/>
    </row>
    <row r="47" spans="1:11" ht="11.25">
      <c r="A47" s="632"/>
      <c r="B47" s="633"/>
      <c r="C47" s="633"/>
      <c r="D47" s="633"/>
      <c r="E47" s="633"/>
      <c r="F47" s="633"/>
      <c r="G47" s="633"/>
      <c r="H47" s="634"/>
      <c r="I47" s="302"/>
      <c r="J47" s="302"/>
      <c r="K47" s="302"/>
    </row>
    <row r="48" spans="2:7" ht="11.25">
      <c r="B48" s="37"/>
      <c r="C48" s="24"/>
      <c r="D48" s="24"/>
      <c r="E48" s="24"/>
      <c r="F48" s="24"/>
      <c r="G48" s="38"/>
    </row>
    <row r="49" spans="2:7" ht="11.25">
      <c r="B49" s="37"/>
      <c r="C49" s="24"/>
      <c r="D49" s="24"/>
      <c r="E49" s="24"/>
      <c r="F49" s="24"/>
      <c r="G49" s="38"/>
    </row>
    <row r="50" spans="2:7" ht="11.25">
      <c r="B50" s="37"/>
      <c r="C50" s="24"/>
      <c r="D50" s="24"/>
      <c r="E50" s="24"/>
      <c r="F50" s="24"/>
      <c r="G50" s="38"/>
    </row>
    <row r="51" spans="1:8" ht="14.25" customHeight="1">
      <c r="A51" s="676" t="s">
        <v>37</v>
      </c>
      <c r="B51" s="677"/>
      <c r="C51" s="677"/>
      <c r="D51" s="677"/>
      <c r="E51" s="677"/>
      <c r="F51" s="677"/>
      <c r="G51" s="677"/>
      <c r="H51" s="678"/>
    </row>
    <row r="52" spans="1:8" ht="25.5" customHeight="1">
      <c r="A52" s="673" t="s">
        <v>129</v>
      </c>
      <c r="B52" s="674"/>
      <c r="C52" s="674"/>
      <c r="D52" s="674"/>
      <c r="E52" s="674"/>
      <c r="F52" s="674"/>
      <c r="G52" s="674"/>
      <c r="H52" s="675"/>
    </row>
    <row r="53" spans="1:8" ht="39.75" customHeight="1">
      <c r="A53" s="673" t="s">
        <v>130</v>
      </c>
      <c r="B53" s="674"/>
      <c r="C53" s="674"/>
      <c r="D53" s="674"/>
      <c r="E53" s="674"/>
      <c r="F53" s="674"/>
      <c r="G53" s="674"/>
      <c r="H53" s="675"/>
    </row>
    <row r="54" spans="1:8" ht="25.5" customHeight="1">
      <c r="A54" s="673" t="s">
        <v>131</v>
      </c>
      <c r="B54" s="674"/>
      <c r="C54" s="674"/>
      <c r="D54" s="674"/>
      <c r="E54" s="674"/>
      <c r="F54" s="674"/>
      <c r="G54" s="674"/>
      <c r="H54" s="675"/>
    </row>
    <row r="55" spans="1:8" ht="25.5" customHeight="1">
      <c r="A55" s="673" t="s">
        <v>350</v>
      </c>
      <c r="B55" s="674"/>
      <c r="C55" s="674"/>
      <c r="D55" s="674"/>
      <c r="E55" s="674"/>
      <c r="F55" s="674"/>
      <c r="G55" s="674"/>
      <c r="H55" s="675"/>
    </row>
    <row r="56" spans="1:8" ht="25.5" customHeight="1">
      <c r="A56" s="673" t="s">
        <v>132</v>
      </c>
      <c r="B56" s="674"/>
      <c r="C56" s="674"/>
      <c r="D56" s="674"/>
      <c r="E56" s="674"/>
      <c r="F56" s="674"/>
      <c r="G56" s="674"/>
      <c r="H56" s="675"/>
    </row>
    <row r="57" spans="1:8" ht="15" customHeight="1">
      <c r="A57" s="673" t="s">
        <v>133</v>
      </c>
      <c r="B57" s="674"/>
      <c r="C57" s="674"/>
      <c r="D57" s="674"/>
      <c r="E57" s="674"/>
      <c r="F57" s="674"/>
      <c r="G57" s="674"/>
      <c r="H57" s="675"/>
    </row>
    <row r="58" spans="1:8" ht="24.75" customHeight="1">
      <c r="A58" s="536" t="s">
        <v>442</v>
      </c>
      <c r="B58" s="537"/>
      <c r="C58" s="537"/>
      <c r="D58" s="537"/>
      <c r="E58" s="537"/>
      <c r="F58" s="537"/>
      <c r="G58" s="537"/>
      <c r="H58" s="538"/>
    </row>
    <row r="59" spans="1:7" ht="11.25">
      <c r="A59" s="61"/>
      <c r="B59" s="61"/>
      <c r="C59" s="61"/>
      <c r="D59" s="61"/>
      <c r="E59" s="61"/>
      <c r="F59" s="61"/>
      <c r="G59" s="38"/>
    </row>
    <row r="62" spans="1:8" ht="9.75" customHeight="1">
      <c r="A62" s="545" t="s">
        <v>446</v>
      </c>
      <c r="B62" s="546"/>
      <c r="C62" s="546"/>
      <c r="D62" s="546"/>
      <c r="E62" s="546"/>
      <c r="F62" s="546"/>
      <c r="G62" s="546"/>
      <c r="H62" s="547"/>
    </row>
    <row r="63" spans="1:8" ht="9.75" customHeight="1">
      <c r="A63" s="548"/>
      <c r="B63" s="549"/>
      <c r="C63" s="549"/>
      <c r="D63" s="549"/>
      <c r="E63" s="549"/>
      <c r="F63" s="549"/>
      <c r="G63" s="549"/>
      <c r="H63" s="550"/>
    </row>
    <row r="64" spans="1:8" ht="9.75" customHeight="1">
      <c r="A64" s="548"/>
      <c r="B64" s="549"/>
      <c r="C64" s="549"/>
      <c r="D64" s="549"/>
      <c r="E64" s="549"/>
      <c r="F64" s="549"/>
      <c r="G64" s="549"/>
      <c r="H64" s="550"/>
    </row>
    <row r="65" spans="1:8" ht="9.75" customHeight="1">
      <c r="A65" s="551"/>
      <c r="B65" s="552"/>
      <c r="C65" s="552"/>
      <c r="D65" s="552"/>
      <c r="E65" s="552"/>
      <c r="F65" s="552"/>
      <c r="G65" s="552"/>
      <c r="H65" s="553"/>
    </row>
  </sheetData>
  <sheetProtection selectLockedCells="1" selectUnlockedCells="1"/>
  <mergeCells count="16">
    <mergeCell ref="A58:H58"/>
    <mergeCell ref="A51:H51"/>
    <mergeCell ref="A52:H52"/>
    <mergeCell ref="A53:H53"/>
    <mergeCell ref="A54:H54"/>
    <mergeCell ref="A55:H55"/>
    <mergeCell ref="A62:H65"/>
    <mergeCell ref="A43:H43"/>
    <mergeCell ref="A44:H47"/>
    <mergeCell ref="A15:B15"/>
    <mergeCell ref="E15:F15"/>
    <mergeCell ref="A23:E23"/>
    <mergeCell ref="A24:G24"/>
    <mergeCell ref="A25:G25"/>
    <mergeCell ref="A56:H56"/>
    <mergeCell ref="A57:H57"/>
  </mergeCells>
  <hyperlinks>
    <hyperlink ref="G1" location="Índice_Anexos_ICT!A1" display="Índice"/>
  </hyperlinks>
  <printOptions/>
  <pageMargins left="0.43333333333333335" right="0.43333333333333335" top="0.5902777777777778" bottom="0.5902777777777778" header="0.5118055555555555" footer="0.5118055555555555"/>
  <pageSetup horizontalDpi="300" verticalDpi="300" orientation="portrait" paperSize="9" scale="75" r:id="rId1"/>
</worksheet>
</file>

<file path=xl/worksheets/sheet8.xml><?xml version="1.0" encoding="utf-8"?>
<worksheet xmlns="http://schemas.openxmlformats.org/spreadsheetml/2006/main" xmlns:r="http://schemas.openxmlformats.org/officeDocument/2006/relationships">
  <sheetPr>
    <tabColor rgb="FF92D050"/>
  </sheetPr>
  <dimension ref="A1:O76"/>
  <sheetViews>
    <sheetView zoomScalePageLayoutView="0" workbookViewId="0" topLeftCell="A64">
      <selection activeCell="A65" sqref="A65:I65"/>
    </sheetView>
  </sheetViews>
  <sheetFormatPr defaultColWidth="8.8515625" defaultRowHeight="12.75"/>
  <cols>
    <col min="1" max="1" width="12.57421875" style="1" customWidth="1"/>
    <col min="2" max="2" width="14.57421875" style="65" customWidth="1"/>
    <col min="3" max="3" width="12.8515625" style="65" customWidth="1"/>
    <col min="4" max="4" width="14.28125" style="65" customWidth="1"/>
    <col min="5" max="5" width="14.140625" style="1" customWidth="1"/>
    <col min="6" max="6" width="14.00390625" style="1" customWidth="1"/>
    <col min="7" max="7" width="15.8515625" style="1" customWidth="1"/>
    <col min="8" max="8" width="14.7109375" style="1" customWidth="1"/>
    <col min="9" max="9" width="16.7109375" style="2" customWidth="1"/>
    <col min="10" max="10" width="12.28125" style="2" customWidth="1"/>
    <col min="11" max="11" width="11.7109375" style="2" customWidth="1"/>
    <col min="12" max="12" width="11.8515625" style="2" customWidth="1"/>
    <col min="13" max="16384" width="8.8515625" style="2" customWidth="1"/>
  </cols>
  <sheetData>
    <row r="1" spans="1:7" ht="12.75">
      <c r="A1" s="3" t="s">
        <v>33</v>
      </c>
      <c r="B1" s="3"/>
      <c r="C1" s="3"/>
      <c r="G1" s="19" t="s">
        <v>34</v>
      </c>
    </row>
    <row r="2" spans="1:5" ht="12.75">
      <c r="A2" s="4"/>
      <c r="B2" s="5"/>
      <c r="C2" s="5"/>
      <c r="E2" s="166"/>
    </row>
    <row r="3" spans="1:5" ht="12.75">
      <c r="A3" s="3" t="s">
        <v>1</v>
      </c>
      <c r="B3" s="1"/>
      <c r="C3" s="6" t="s">
        <v>2</v>
      </c>
      <c r="E3" s="202"/>
    </row>
    <row r="4" spans="1:3" ht="12.75">
      <c r="A4" s="3" t="s">
        <v>3</v>
      </c>
      <c r="B4" s="1"/>
      <c r="C4" s="6" t="s">
        <v>4</v>
      </c>
    </row>
    <row r="5" spans="1:3" ht="12.75">
      <c r="A5" s="3" t="s">
        <v>308</v>
      </c>
      <c r="B5" s="1"/>
      <c r="C5" s="203">
        <v>2022</v>
      </c>
    </row>
    <row r="6" spans="1:3" ht="12.75">
      <c r="A6" s="4"/>
      <c r="B6" s="5"/>
      <c r="C6" s="5"/>
    </row>
    <row r="7" spans="1:7" ht="12.75">
      <c r="A7" s="3" t="s">
        <v>120</v>
      </c>
      <c r="B7" s="3"/>
      <c r="C7" s="3"/>
      <c r="G7" s="31"/>
    </row>
    <row r="8" spans="1:3" ht="12.75">
      <c r="A8" s="5" t="s">
        <v>65</v>
      </c>
      <c r="B8" s="3"/>
      <c r="C8" s="3"/>
    </row>
    <row r="9" spans="1:3" ht="12.75">
      <c r="A9" s="5" t="s">
        <v>290</v>
      </c>
      <c r="B9" s="3"/>
      <c r="C9" s="3"/>
    </row>
    <row r="10" spans="1:3" ht="12.75">
      <c r="A10" s="4"/>
      <c r="B10" s="3"/>
      <c r="C10" s="3"/>
    </row>
    <row r="11" spans="2:7" ht="12.75">
      <c r="B11" s="67"/>
      <c r="C11" s="15"/>
      <c r="D11" s="15"/>
      <c r="E11" s="15"/>
      <c r="F11" s="15"/>
      <c r="G11" s="65"/>
    </row>
    <row r="12" spans="1:9" ht="12.75">
      <c r="A12" s="276" t="s">
        <v>277</v>
      </c>
      <c r="B12" s="133"/>
      <c r="C12" s="133"/>
      <c r="D12" s="133"/>
      <c r="E12" s="134"/>
      <c r="F12" s="134"/>
      <c r="G12" s="134"/>
      <c r="H12" s="132"/>
      <c r="I12" s="132"/>
    </row>
    <row r="13" spans="1:9" ht="12.75">
      <c r="A13" s="277" t="s">
        <v>278</v>
      </c>
      <c r="B13" s="133"/>
      <c r="C13" s="133"/>
      <c r="D13" s="133"/>
      <c r="E13" s="134"/>
      <c r="F13" s="134"/>
      <c r="G13" s="134"/>
      <c r="H13" s="132"/>
      <c r="I13" s="132"/>
    </row>
    <row r="14" spans="1:9" ht="12.75">
      <c r="A14" s="134"/>
      <c r="B14" s="133"/>
      <c r="C14" s="133"/>
      <c r="D14" s="133"/>
      <c r="E14" s="134"/>
      <c r="F14" s="134"/>
      <c r="G14" s="134"/>
      <c r="H14" s="132"/>
      <c r="I14" s="132"/>
    </row>
    <row r="15" spans="1:9" ht="101.25">
      <c r="A15" s="685" t="s">
        <v>263</v>
      </c>
      <c r="B15" s="135" t="s">
        <v>451</v>
      </c>
      <c r="C15" s="136" t="s">
        <v>452</v>
      </c>
      <c r="D15" s="136" t="s">
        <v>453</v>
      </c>
      <c r="E15" s="136" t="s">
        <v>454</v>
      </c>
      <c r="F15" s="136" t="s">
        <v>455</v>
      </c>
      <c r="G15" s="135" t="s">
        <v>456</v>
      </c>
      <c r="H15" s="135" t="s">
        <v>457</v>
      </c>
      <c r="I15" s="132"/>
    </row>
    <row r="16" spans="1:9" ht="12.75">
      <c r="A16" s="685"/>
      <c r="B16" s="137" t="s">
        <v>59</v>
      </c>
      <c r="C16" s="138" t="s">
        <v>61</v>
      </c>
      <c r="D16" s="139" t="s">
        <v>279</v>
      </c>
      <c r="E16" s="138" t="s">
        <v>141</v>
      </c>
      <c r="F16" s="139" t="s">
        <v>280</v>
      </c>
      <c r="G16" s="138" t="s">
        <v>157</v>
      </c>
      <c r="H16" s="138" t="s">
        <v>281</v>
      </c>
      <c r="I16" s="132"/>
    </row>
    <row r="17" spans="1:9" ht="12.75">
      <c r="A17" s="140" t="s">
        <v>264</v>
      </c>
      <c r="B17" s="141"/>
      <c r="C17" s="142">
        <v>0.04</v>
      </c>
      <c r="D17" s="143">
        <f aca="true" t="shared" si="0" ref="D17:D28">ROUNDDOWN(B17*C17,0)</f>
        <v>0</v>
      </c>
      <c r="E17" s="144"/>
      <c r="F17" s="144">
        <f>+E17-D17</f>
        <v>0</v>
      </c>
      <c r="G17" s="145"/>
      <c r="H17" s="146">
        <f>IF((F17&gt;0),(((G17/E17)*F17)*150%),0)</f>
        <v>0</v>
      </c>
      <c r="I17" s="147"/>
    </row>
    <row r="18" spans="1:9" ht="12.75">
      <c r="A18" s="140" t="s">
        <v>265</v>
      </c>
      <c r="B18" s="141"/>
      <c r="C18" s="142">
        <v>0.04</v>
      </c>
      <c r="D18" s="143">
        <f t="shared" si="0"/>
        <v>0</v>
      </c>
      <c r="E18" s="144"/>
      <c r="F18" s="144">
        <f aca="true" t="shared" si="1" ref="F18:F28">+E18-D18</f>
        <v>0</v>
      </c>
      <c r="G18" s="145"/>
      <c r="H18" s="146">
        <f aca="true" t="shared" si="2" ref="H18:H28">IF((F18&gt;0),(((G18/E18)*F18)*150%),0)</f>
        <v>0</v>
      </c>
      <c r="I18" s="147"/>
    </row>
    <row r="19" spans="1:9" ht="12.75">
      <c r="A19" s="140" t="s">
        <v>266</v>
      </c>
      <c r="B19" s="141"/>
      <c r="C19" s="142">
        <v>0.04</v>
      </c>
      <c r="D19" s="143">
        <f t="shared" si="0"/>
        <v>0</v>
      </c>
      <c r="E19" s="144"/>
      <c r="F19" s="144">
        <f t="shared" si="1"/>
        <v>0</v>
      </c>
      <c r="G19" s="145"/>
      <c r="H19" s="146">
        <f t="shared" si="2"/>
        <v>0</v>
      </c>
      <c r="I19" s="147"/>
    </row>
    <row r="20" spans="1:9" ht="12.75">
      <c r="A20" s="140" t="s">
        <v>267</v>
      </c>
      <c r="B20" s="141"/>
      <c r="C20" s="142">
        <v>0.04</v>
      </c>
      <c r="D20" s="143">
        <f t="shared" si="0"/>
        <v>0</v>
      </c>
      <c r="E20" s="144"/>
      <c r="F20" s="144">
        <f t="shared" si="1"/>
        <v>0</v>
      </c>
      <c r="G20" s="145"/>
      <c r="H20" s="146">
        <f t="shared" si="2"/>
        <v>0</v>
      </c>
      <c r="I20" s="147"/>
    </row>
    <row r="21" spans="1:9" ht="12.75">
      <c r="A21" s="140" t="s">
        <v>268</v>
      </c>
      <c r="B21" s="141"/>
      <c r="C21" s="142">
        <v>0.04</v>
      </c>
      <c r="D21" s="143">
        <f t="shared" si="0"/>
        <v>0</v>
      </c>
      <c r="E21" s="144"/>
      <c r="F21" s="144">
        <f t="shared" si="1"/>
        <v>0</v>
      </c>
      <c r="G21" s="145"/>
      <c r="H21" s="146">
        <f t="shared" si="2"/>
        <v>0</v>
      </c>
      <c r="I21" s="147"/>
    </row>
    <row r="22" spans="1:9" ht="12.75">
      <c r="A22" s="140" t="s">
        <v>269</v>
      </c>
      <c r="B22" s="141"/>
      <c r="C22" s="142">
        <v>0.04</v>
      </c>
      <c r="D22" s="143">
        <f t="shared" si="0"/>
        <v>0</v>
      </c>
      <c r="E22" s="144"/>
      <c r="F22" s="144">
        <f t="shared" si="1"/>
        <v>0</v>
      </c>
      <c r="G22" s="145"/>
      <c r="H22" s="146">
        <f t="shared" si="2"/>
        <v>0</v>
      </c>
      <c r="I22" s="147"/>
    </row>
    <row r="23" spans="1:9" ht="12.75">
      <c r="A23" s="140" t="s">
        <v>270</v>
      </c>
      <c r="B23" s="141"/>
      <c r="C23" s="142">
        <v>0.04</v>
      </c>
      <c r="D23" s="143">
        <f t="shared" si="0"/>
        <v>0</v>
      </c>
      <c r="E23" s="144"/>
      <c r="F23" s="144">
        <f t="shared" si="1"/>
        <v>0</v>
      </c>
      <c r="G23" s="145"/>
      <c r="H23" s="146">
        <f t="shared" si="2"/>
        <v>0</v>
      </c>
      <c r="I23" s="147"/>
    </row>
    <row r="24" spans="1:9" ht="12.75">
      <c r="A24" s="140" t="s">
        <v>271</v>
      </c>
      <c r="B24" s="141"/>
      <c r="C24" s="142">
        <v>0.04</v>
      </c>
      <c r="D24" s="143">
        <f t="shared" si="0"/>
        <v>0</v>
      </c>
      <c r="E24" s="144"/>
      <c r="F24" s="144">
        <f t="shared" si="1"/>
        <v>0</v>
      </c>
      <c r="G24" s="145"/>
      <c r="H24" s="146">
        <f t="shared" si="2"/>
        <v>0</v>
      </c>
      <c r="I24" s="147"/>
    </row>
    <row r="25" spans="1:9" ht="12.75">
      <c r="A25" s="140" t="s">
        <v>272</v>
      </c>
      <c r="B25" s="141"/>
      <c r="C25" s="142">
        <v>0.04</v>
      </c>
      <c r="D25" s="143">
        <f t="shared" si="0"/>
        <v>0</v>
      </c>
      <c r="E25" s="144"/>
      <c r="F25" s="144">
        <f t="shared" si="1"/>
        <v>0</v>
      </c>
      <c r="G25" s="145"/>
      <c r="H25" s="146">
        <f t="shared" si="2"/>
        <v>0</v>
      </c>
      <c r="I25" s="147"/>
    </row>
    <row r="26" spans="1:9" ht="12.75">
      <c r="A26" s="140" t="s">
        <v>273</v>
      </c>
      <c r="B26" s="141"/>
      <c r="C26" s="142">
        <v>0.04</v>
      </c>
      <c r="D26" s="143">
        <f t="shared" si="0"/>
        <v>0</v>
      </c>
      <c r="E26" s="144"/>
      <c r="F26" s="144">
        <f t="shared" si="1"/>
        <v>0</v>
      </c>
      <c r="G26" s="145"/>
      <c r="H26" s="146">
        <f t="shared" si="2"/>
        <v>0</v>
      </c>
      <c r="I26" s="147"/>
    </row>
    <row r="27" spans="1:9" ht="12.75">
      <c r="A27" s="140" t="s">
        <v>274</v>
      </c>
      <c r="B27" s="141"/>
      <c r="C27" s="142">
        <v>0.04</v>
      </c>
      <c r="D27" s="143">
        <f t="shared" si="0"/>
        <v>0</v>
      </c>
      <c r="E27" s="144"/>
      <c r="F27" s="144">
        <f t="shared" si="1"/>
        <v>0</v>
      </c>
      <c r="G27" s="145"/>
      <c r="H27" s="146">
        <f t="shared" si="2"/>
        <v>0</v>
      </c>
      <c r="I27" s="147"/>
    </row>
    <row r="28" spans="1:9" ht="12.75">
      <c r="A28" s="140" t="s">
        <v>275</v>
      </c>
      <c r="B28" s="141"/>
      <c r="C28" s="142">
        <v>0.04</v>
      </c>
      <c r="D28" s="143">
        <f t="shared" si="0"/>
        <v>0</v>
      </c>
      <c r="E28" s="144"/>
      <c r="F28" s="144">
        <f t="shared" si="1"/>
        <v>0</v>
      </c>
      <c r="G28" s="145"/>
      <c r="H28" s="146">
        <f t="shared" si="2"/>
        <v>0</v>
      </c>
      <c r="I28" s="147"/>
    </row>
    <row r="29" spans="1:9" ht="12.75">
      <c r="A29" s="689" t="s">
        <v>282</v>
      </c>
      <c r="B29" s="690"/>
      <c r="C29" s="690"/>
      <c r="D29" s="690"/>
      <c r="E29" s="690"/>
      <c r="F29" s="690"/>
      <c r="G29" s="691"/>
      <c r="H29" s="148">
        <f>SUM(H17:H28)</f>
        <v>0</v>
      </c>
      <c r="I29" s="132"/>
    </row>
    <row r="30" spans="1:9" ht="12.75">
      <c r="A30" s="686" t="s">
        <v>302</v>
      </c>
      <c r="B30" s="687"/>
      <c r="C30" s="687"/>
      <c r="D30" s="687"/>
      <c r="E30" s="687"/>
      <c r="F30" s="687"/>
      <c r="G30" s="688"/>
      <c r="H30" s="148">
        <v>0</v>
      </c>
      <c r="I30" s="132"/>
    </row>
    <row r="31" spans="1:9" ht="12.75">
      <c r="A31" s="689" t="s">
        <v>465</v>
      </c>
      <c r="B31" s="690"/>
      <c r="C31" s="690"/>
      <c r="D31" s="690"/>
      <c r="E31" s="690"/>
      <c r="F31" s="690"/>
      <c r="G31" s="691"/>
      <c r="H31" s="148">
        <f>+H29-H30</f>
        <v>0</v>
      </c>
      <c r="I31" s="132"/>
    </row>
    <row r="32" spans="1:9" ht="12.75">
      <c r="A32" s="134"/>
      <c r="B32" s="133"/>
      <c r="C32" s="133"/>
      <c r="D32" s="133"/>
      <c r="E32" s="134"/>
      <c r="F32" s="134"/>
      <c r="G32" s="134"/>
      <c r="H32" s="132"/>
      <c r="I32" s="132"/>
    </row>
    <row r="33" spans="1:9" ht="12.75">
      <c r="A33" s="134"/>
      <c r="B33" s="133"/>
      <c r="C33" s="133"/>
      <c r="D33" s="133"/>
      <c r="E33" s="134"/>
      <c r="F33" s="134"/>
      <c r="G33" s="134"/>
      <c r="H33" s="132"/>
      <c r="I33" s="132"/>
    </row>
    <row r="34" spans="1:9" ht="12.75">
      <c r="A34" s="327" t="s">
        <v>467</v>
      </c>
      <c r="B34" s="328"/>
      <c r="C34" s="328"/>
      <c r="D34" s="328"/>
      <c r="E34" s="329"/>
      <c r="F34" s="329"/>
      <c r="G34" s="329"/>
      <c r="H34" s="329"/>
      <c r="I34" s="132"/>
    </row>
    <row r="35" spans="1:9" ht="12.75">
      <c r="A35" s="329"/>
      <c r="B35" s="328"/>
      <c r="C35" s="328"/>
      <c r="D35" s="328"/>
      <c r="E35" s="329"/>
      <c r="F35" s="329"/>
      <c r="G35" s="329"/>
      <c r="H35" s="329"/>
      <c r="I35" s="132"/>
    </row>
    <row r="36" spans="1:11" ht="51" customHeight="1">
      <c r="A36" s="685" t="s">
        <v>263</v>
      </c>
      <c r="B36" s="695" t="s">
        <v>712</v>
      </c>
      <c r="C36" s="695" t="s">
        <v>57</v>
      </c>
      <c r="D36" s="695" t="s">
        <v>67</v>
      </c>
      <c r="E36" s="695" t="s">
        <v>672</v>
      </c>
      <c r="F36" s="330" t="s">
        <v>466</v>
      </c>
      <c r="G36" s="330" t="s">
        <v>470</v>
      </c>
      <c r="H36" s="330" t="s">
        <v>468</v>
      </c>
      <c r="I36" s="695" t="s">
        <v>471</v>
      </c>
      <c r="J36" s="695" t="s">
        <v>673</v>
      </c>
      <c r="K36" s="695" t="s">
        <v>469</v>
      </c>
    </row>
    <row r="37" spans="1:11" ht="12.75">
      <c r="A37" s="685"/>
      <c r="B37" s="696"/>
      <c r="C37" s="696"/>
      <c r="D37" s="696"/>
      <c r="E37" s="696"/>
      <c r="F37" s="137" t="s">
        <v>104</v>
      </c>
      <c r="G37" s="137" t="s">
        <v>106</v>
      </c>
      <c r="H37" s="139" t="s">
        <v>711</v>
      </c>
      <c r="I37" s="696"/>
      <c r="J37" s="696"/>
      <c r="K37" s="696"/>
    </row>
    <row r="38" spans="1:11" ht="12.75">
      <c r="A38" s="140" t="s">
        <v>264</v>
      </c>
      <c r="B38" s="332"/>
      <c r="C38" s="331"/>
      <c r="D38" s="331"/>
      <c r="E38" s="331"/>
      <c r="F38" s="332"/>
      <c r="G38" s="333"/>
      <c r="H38" s="331"/>
      <c r="I38" s="333"/>
      <c r="J38" s="332"/>
      <c r="K38" s="331"/>
    </row>
    <row r="39" spans="1:11" ht="12.75">
      <c r="A39" s="140" t="s">
        <v>265</v>
      </c>
      <c r="B39" s="332"/>
      <c r="C39" s="331"/>
      <c r="D39" s="331"/>
      <c r="E39" s="331"/>
      <c r="F39" s="332"/>
      <c r="G39" s="333"/>
      <c r="H39" s="331"/>
      <c r="I39" s="333"/>
      <c r="J39" s="332"/>
      <c r="K39" s="331"/>
    </row>
    <row r="40" spans="1:11" ht="12.75">
      <c r="A40" s="140" t="s">
        <v>266</v>
      </c>
      <c r="B40" s="332"/>
      <c r="C40" s="331"/>
      <c r="D40" s="331"/>
      <c r="E40" s="331"/>
      <c r="F40" s="332"/>
      <c r="G40" s="333"/>
      <c r="H40" s="331"/>
      <c r="I40" s="333"/>
      <c r="J40" s="332"/>
      <c r="K40" s="331"/>
    </row>
    <row r="41" spans="1:11" ht="12.75">
      <c r="A41" s="140" t="s">
        <v>267</v>
      </c>
      <c r="B41" s="332"/>
      <c r="C41" s="331"/>
      <c r="D41" s="331"/>
      <c r="E41" s="331"/>
      <c r="F41" s="332"/>
      <c r="G41" s="333"/>
      <c r="H41" s="331"/>
      <c r="I41" s="333"/>
      <c r="J41" s="332"/>
      <c r="K41" s="331"/>
    </row>
    <row r="42" spans="1:11" ht="12.75">
      <c r="A42" s="140" t="s">
        <v>268</v>
      </c>
      <c r="B42" s="332"/>
      <c r="C42" s="331"/>
      <c r="D42" s="331"/>
      <c r="E42" s="331"/>
      <c r="F42" s="332"/>
      <c r="G42" s="333"/>
      <c r="H42" s="331"/>
      <c r="I42" s="333"/>
      <c r="J42" s="332"/>
      <c r="K42" s="331"/>
    </row>
    <row r="43" spans="1:11" ht="12.75">
      <c r="A43" s="140" t="s">
        <v>269</v>
      </c>
      <c r="B43" s="332"/>
      <c r="C43" s="331"/>
      <c r="D43" s="331"/>
      <c r="E43" s="331"/>
      <c r="F43" s="332"/>
      <c r="G43" s="333"/>
      <c r="H43" s="331"/>
      <c r="I43" s="333"/>
      <c r="J43" s="332"/>
      <c r="K43" s="331"/>
    </row>
    <row r="44" spans="1:11" ht="12.75">
      <c r="A44" s="140" t="s">
        <v>270</v>
      </c>
      <c r="B44" s="332"/>
      <c r="C44" s="331"/>
      <c r="D44" s="331"/>
      <c r="E44" s="331"/>
      <c r="F44" s="332"/>
      <c r="G44" s="333"/>
      <c r="H44" s="331"/>
      <c r="I44" s="333"/>
      <c r="J44" s="332"/>
      <c r="K44" s="331"/>
    </row>
    <row r="45" spans="1:11" ht="12.75">
      <c r="A45" s="140" t="s">
        <v>271</v>
      </c>
      <c r="B45" s="332"/>
      <c r="C45" s="331"/>
      <c r="D45" s="331"/>
      <c r="E45" s="331"/>
      <c r="F45" s="332"/>
      <c r="G45" s="333"/>
      <c r="H45" s="331"/>
      <c r="I45" s="333"/>
      <c r="J45" s="332"/>
      <c r="K45" s="331"/>
    </row>
    <row r="46" spans="1:11" ht="12.75">
      <c r="A46" s="140" t="s">
        <v>272</v>
      </c>
      <c r="B46" s="332"/>
      <c r="C46" s="331"/>
      <c r="D46" s="331"/>
      <c r="E46" s="331"/>
      <c r="F46" s="332"/>
      <c r="G46" s="333"/>
      <c r="H46" s="331"/>
      <c r="I46" s="333"/>
      <c r="J46" s="332"/>
      <c r="K46" s="331"/>
    </row>
    <row r="47" spans="1:11" ht="12.75">
      <c r="A47" s="140" t="s">
        <v>273</v>
      </c>
      <c r="B47" s="332"/>
      <c r="C47" s="331"/>
      <c r="D47" s="331"/>
      <c r="E47" s="331"/>
      <c r="F47" s="332"/>
      <c r="G47" s="333"/>
      <c r="H47" s="331"/>
      <c r="I47" s="333"/>
      <c r="J47" s="332"/>
      <c r="K47" s="331"/>
    </row>
    <row r="48" spans="1:11" ht="12.75">
      <c r="A48" s="140" t="s">
        <v>274</v>
      </c>
      <c r="B48" s="466"/>
      <c r="C48" s="466"/>
      <c r="D48" s="466"/>
      <c r="E48" s="467"/>
      <c r="F48" s="467"/>
      <c r="G48" s="467"/>
      <c r="H48" s="467"/>
      <c r="I48" s="467"/>
      <c r="J48" s="213"/>
      <c r="K48" s="213"/>
    </row>
    <row r="49" spans="1:11" ht="12.75">
      <c r="A49" s="140" t="s">
        <v>275</v>
      </c>
      <c r="B49" s="466"/>
      <c r="C49" s="466"/>
      <c r="D49" s="466"/>
      <c r="E49" s="467"/>
      <c r="F49" s="467"/>
      <c r="G49" s="467"/>
      <c r="H49" s="467"/>
      <c r="I49" s="467"/>
      <c r="J49" s="213"/>
      <c r="K49" s="213"/>
    </row>
    <row r="50" spans="1:9" ht="12.75">
      <c r="A50" s="491"/>
      <c r="B50" s="133"/>
      <c r="C50" s="133"/>
      <c r="D50" s="133"/>
      <c r="E50" s="134"/>
      <c r="F50" s="134"/>
      <c r="G50" s="134"/>
      <c r="H50" s="132"/>
      <c r="I50" s="132"/>
    </row>
    <row r="51" spans="1:9" s="216" customFormat="1" ht="12.75">
      <c r="A51" s="492"/>
      <c r="B51" s="133"/>
      <c r="C51" s="133"/>
      <c r="D51" s="133"/>
      <c r="E51" s="134"/>
      <c r="F51" s="134"/>
      <c r="G51" s="134"/>
      <c r="H51" s="134"/>
      <c r="I51" s="134"/>
    </row>
    <row r="52" spans="1:9" ht="12.75">
      <c r="A52" s="465"/>
      <c r="B52" s="133"/>
      <c r="C52" s="133"/>
      <c r="D52" s="133"/>
      <c r="E52" s="134"/>
      <c r="F52" s="134"/>
      <c r="G52" s="134"/>
      <c r="H52" s="132"/>
      <c r="I52" s="132"/>
    </row>
    <row r="53" spans="1:14" ht="12.75">
      <c r="A53" s="315" t="s">
        <v>440</v>
      </c>
      <c r="B53" s="316"/>
      <c r="C53" s="316"/>
      <c r="D53" s="316"/>
      <c r="E53" s="316"/>
      <c r="F53" s="316"/>
      <c r="G53" s="316"/>
      <c r="H53" s="316"/>
      <c r="I53" s="317"/>
      <c r="J53" s="326"/>
      <c r="K53" s="326"/>
      <c r="L53" s="326"/>
      <c r="M53" s="326"/>
      <c r="N53" s="326"/>
    </row>
    <row r="54" spans="1:14" ht="12.75">
      <c r="A54" s="318"/>
      <c r="B54" s="319"/>
      <c r="C54" s="319"/>
      <c r="D54" s="319"/>
      <c r="E54" s="319"/>
      <c r="F54" s="319"/>
      <c r="G54" s="319"/>
      <c r="H54" s="319"/>
      <c r="I54" s="320"/>
      <c r="J54" s="302"/>
      <c r="K54" s="302"/>
      <c r="L54" s="302"/>
      <c r="M54" s="302"/>
      <c r="N54" s="302"/>
    </row>
    <row r="55" spans="1:14" ht="12.75">
      <c r="A55" s="321"/>
      <c r="B55" s="302"/>
      <c r="C55" s="302"/>
      <c r="D55" s="302"/>
      <c r="E55" s="302"/>
      <c r="F55" s="302"/>
      <c r="G55" s="302"/>
      <c r="H55" s="302"/>
      <c r="I55" s="322"/>
      <c r="J55" s="302"/>
      <c r="K55" s="302"/>
      <c r="L55" s="302"/>
      <c r="M55" s="302"/>
      <c r="N55" s="302"/>
    </row>
    <row r="56" spans="1:14" ht="12.75">
      <c r="A56" s="321"/>
      <c r="B56" s="302"/>
      <c r="C56" s="302"/>
      <c r="D56" s="302"/>
      <c r="E56" s="302"/>
      <c r="F56" s="302"/>
      <c r="G56" s="302"/>
      <c r="H56" s="302"/>
      <c r="I56" s="322"/>
      <c r="J56" s="302"/>
      <c r="K56" s="302"/>
      <c r="L56" s="302"/>
      <c r="M56" s="302"/>
      <c r="N56" s="302"/>
    </row>
    <row r="57" spans="1:14" ht="12.75">
      <c r="A57" s="323"/>
      <c r="B57" s="324"/>
      <c r="C57" s="324"/>
      <c r="D57" s="324"/>
      <c r="E57" s="324"/>
      <c r="F57" s="324"/>
      <c r="G57" s="324"/>
      <c r="H57" s="324"/>
      <c r="I57" s="325"/>
      <c r="J57" s="302"/>
      <c r="K57" s="302"/>
      <c r="L57" s="302"/>
      <c r="M57" s="302"/>
      <c r="N57" s="302"/>
    </row>
    <row r="58" spans="1:9" ht="12.75">
      <c r="A58" s="134"/>
      <c r="B58" s="133"/>
      <c r="C58" s="133"/>
      <c r="D58" s="133"/>
      <c r="E58" s="134"/>
      <c r="F58" s="134"/>
      <c r="G58" s="134"/>
      <c r="H58" s="132"/>
      <c r="I58" s="132"/>
    </row>
    <row r="59" spans="1:9" ht="12.75">
      <c r="A59" s="134"/>
      <c r="B59" s="133"/>
      <c r="C59" s="133"/>
      <c r="D59" s="133"/>
      <c r="E59" s="134"/>
      <c r="F59" s="134"/>
      <c r="G59" s="134"/>
      <c r="H59" s="132"/>
      <c r="I59" s="132"/>
    </row>
    <row r="60" spans="1:9" ht="12.75">
      <c r="A60" s="692" t="s">
        <v>276</v>
      </c>
      <c r="B60" s="693"/>
      <c r="C60" s="693"/>
      <c r="D60" s="693"/>
      <c r="E60" s="693"/>
      <c r="F60" s="693"/>
      <c r="G60" s="693"/>
      <c r="H60" s="693"/>
      <c r="I60" s="694"/>
    </row>
    <row r="61" spans="1:9" ht="12.75">
      <c r="A61" s="679" t="s">
        <v>458</v>
      </c>
      <c r="B61" s="680"/>
      <c r="C61" s="680"/>
      <c r="D61" s="680"/>
      <c r="E61" s="680"/>
      <c r="F61" s="680"/>
      <c r="G61" s="680"/>
      <c r="H61" s="680"/>
      <c r="I61" s="681"/>
    </row>
    <row r="62" spans="1:9" ht="32.25" customHeight="1">
      <c r="A62" s="682" t="s">
        <v>459</v>
      </c>
      <c r="B62" s="683"/>
      <c r="C62" s="683"/>
      <c r="D62" s="683"/>
      <c r="E62" s="683"/>
      <c r="F62" s="683"/>
      <c r="G62" s="683"/>
      <c r="H62" s="683"/>
      <c r="I62" s="684"/>
    </row>
    <row r="63" spans="1:9" ht="36" customHeight="1">
      <c r="A63" s="682" t="s">
        <v>460</v>
      </c>
      <c r="B63" s="683"/>
      <c r="C63" s="683"/>
      <c r="D63" s="683"/>
      <c r="E63" s="683"/>
      <c r="F63" s="683"/>
      <c r="G63" s="683"/>
      <c r="H63" s="683"/>
      <c r="I63" s="684"/>
    </row>
    <row r="64" spans="1:9" ht="42" customHeight="1">
      <c r="A64" s="682" t="s">
        <v>461</v>
      </c>
      <c r="B64" s="683"/>
      <c r="C64" s="683"/>
      <c r="D64" s="683"/>
      <c r="E64" s="683"/>
      <c r="F64" s="683"/>
      <c r="G64" s="683"/>
      <c r="H64" s="683"/>
      <c r="I64" s="684"/>
    </row>
    <row r="65" spans="1:9" ht="42.75" customHeight="1">
      <c r="A65" s="682" t="s">
        <v>462</v>
      </c>
      <c r="B65" s="683"/>
      <c r="C65" s="683"/>
      <c r="D65" s="683"/>
      <c r="E65" s="683"/>
      <c r="F65" s="683"/>
      <c r="G65" s="683"/>
      <c r="H65" s="683"/>
      <c r="I65" s="684"/>
    </row>
    <row r="66" spans="1:9" ht="22.5" customHeight="1">
      <c r="A66" s="682" t="s">
        <v>463</v>
      </c>
      <c r="B66" s="683"/>
      <c r="C66" s="683"/>
      <c r="D66" s="683"/>
      <c r="E66" s="683"/>
      <c r="F66" s="683"/>
      <c r="G66" s="683"/>
      <c r="H66" s="683"/>
      <c r="I66" s="684"/>
    </row>
    <row r="67" spans="1:9" ht="29.25" customHeight="1">
      <c r="A67" s="682" t="s">
        <v>464</v>
      </c>
      <c r="B67" s="683"/>
      <c r="C67" s="683"/>
      <c r="D67" s="683"/>
      <c r="E67" s="683"/>
      <c r="F67" s="683"/>
      <c r="G67" s="683"/>
      <c r="H67" s="683"/>
      <c r="I67" s="684"/>
    </row>
    <row r="68" spans="1:9" ht="37.5" customHeight="1">
      <c r="A68" s="682" t="s">
        <v>496</v>
      </c>
      <c r="B68" s="683"/>
      <c r="C68" s="683"/>
      <c r="D68" s="683"/>
      <c r="E68" s="683"/>
      <c r="F68" s="683"/>
      <c r="G68" s="683"/>
      <c r="H68" s="683"/>
      <c r="I68" s="684"/>
    </row>
    <row r="69" spans="1:9" ht="27" customHeight="1">
      <c r="A69" s="682" t="s">
        <v>713</v>
      </c>
      <c r="B69" s="683"/>
      <c r="C69" s="683"/>
      <c r="D69" s="683"/>
      <c r="E69" s="683"/>
      <c r="F69" s="683"/>
      <c r="G69" s="683"/>
      <c r="H69" s="683"/>
      <c r="I69" s="684"/>
    </row>
    <row r="70" spans="1:9" ht="12.75">
      <c r="A70" s="682" t="s">
        <v>747</v>
      </c>
      <c r="B70" s="683"/>
      <c r="C70" s="683"/>
      <c r="D70" s="683"/>
      <c r="E70" s="683"/>
      <c r="F70" s="683"/>
      <c r="G70" s="683"/>
      <c r="H70" s="683"/>
      <c r="I70" s="684"/>
    </row>
    <row r="71" spans="1:9" ht="12.75">
      <c r="A71" s="486"/>
      <c r="B71" s="487"/>
      <c r="C71" s="487"/>
      <c r="D71" s="487"/>
      <c r="E71" s="488"/>
      <c r="F71" s="488"/>
      <c r="G71" s="488"/>
      <c r="H71" s="488"/>
      <c r="I71" s="489"/>
    </row>
    <row r="72" spans="1:15" ht="12.75" customHeight="1">
      <c r="A72" s="545" t="s">
        <v>446</v>
      </c>
      <c r="B72" s="546"/>
      <c r="C72" s="546"/>
      <c r="D72" s="546"/>
      <c r="E72" s="546"/>
      <c r="F72" s="546"/>
      <c r="G72" s="546"/>
      <c r="H72" s="546"/>
      <c r="I72" s="547"/>
      <c r="J72" s="313"/>
      <c r="K72" s="313"/>
      <c r="L72" s="313"/>
      <c r="M72" s="313"/>
      <c r="N72" s="313"/>
      <c r="O72" s="216"/>
    </row>
    <row r="73" spans="1:15" ht="12.75">
      <c r="A73" s="548"/>
      <c r="B73" s="549"/>
      <c r="C73" s="549"/>
      <c r="D73" s="549"/>
      <c r="E73" s="549"/>
      <c r="F73" s="549"/>
      <c r="G73" s="549"/>
      <c r="H73" s="549"/>
      <c r="I73" s="550"/>
      <c r="J73" s="313"/>
      <c r="K73" s="313"/>
      <c r="L73" s="313"/>
      <c r="M73" s="313"/>
      <c r="N73" s="313"/>
      <c r="O73" s="216"/>
    </row>
    <row r="74" spans="1:15" ht="12.75">
      <c r="A74" s="548"/>
      <c r="B74" s="549"/>
      <c r="C74" s="549"/>
      <c r="D74" s="549"/>
      <c r="E74" s="549"/>
      <c r="F74" s="549"/>
      <c r="G74" s="549"/>
      <c r="H74" s="549"/>
      <c r="I74" s="550"/>
      <c r="J74" s="313"/>
      <c r="K74" s="313"/>
      <c r="L74" s="313"/>
      <c r="M74" s="313"/>
      <c r="N74" s="313"/>
      <c r="O74" s="216"/>
    </row>
    <row r="75" spans="1:15" ht="12.75">
      <c r="A75" s="551"/>
      <c r="B75" s="552"/>
      <c r="C75" s="552"/>
      <c r="D75" s="552"/>
      <c r="E75" s="552"/>
      <c r="F75" s="552"/>
      <c r="G75" s="552"/>
      <c r="H75" s="552"/>
      <c r="I75" s="553"/>
      <c r="J75" s="313"/>
      <c r="K75" s="313"/>
      <c r="L75" s="313"/>
      <c r="M75" s="313"/>
      <c r="N75" s="313"/>
      <c r="O75" s="216"/>
    </row>
    <row r="76" spans="10:15" ht="12.75">
      <c r="J76" s="216"/>
      <c r="K76" s="216"/>
      <c r="L76" s="216"/>
      <c r="M76" s="216"/>
      <c r="N76" s="216"/>
      <c r="O76" s="216"/>
    </row>
  </sheetData>
  <sheetProtection selectLockedCells="1" selectUnlockedCells="1"/>
  <mergeCells count="24">
    <mergeCell ref="E36:E37"/>
    <mergeCell ref="A69:I69"/>
    <mergeCell ref="A70:I70"/>
    <mergeCell ref="I36:I37"/>
    <mergeCell ref="J36:J37"/>
    <mergeCell ref="K36:K37"/>
    <mergeCell ref="A15:A16"/>
    <mergeCell ref="A30:G30"/>
    <mergeCell ref="A29:G29"/>
    <mergeCell ref="A64:I64"/>
    <mergeCell ref="A31:G31"/>
    <mergeCell ref="A60:I60"/>
    <mergeCell ref="A36:A37"/>
    <mergeCell ref="B36:B37"/>
    <mergeCell ref="C36:C37"/>
    <mergeCell ref="D36:D37"/>
    <mergeCell ref="A72:I75"/>
    <mergeCell ref="A61:I61"/>
    <mergeCell ref="A62:I62"/>
    <mergeCell ref="A63:I63"/>
    <mergeCell ref="A68:I68"/>
    <mergeCell ref="A65:I65"/>
    <mergeCell ref="A66:I66"/>
    <mergeCell ref="A67:I67"/>
  </mergeCells>
  <hyperlinks>
    <hyperlink ref="G1" location="Índice_Anexos_ICT!A1" display="Índice"/>
  </hyperlinks>
  <printOptions/>
  <pageMargins left="0.43333333333333335" right="0.43333333333333335" top="0.5902777777777778" bottom="0.5902777777777778" header="0.5118055555555555" footer="0.5118055555555555"/>
  <pageSetup horizontalDpi="300" verticalDpi="300" orientation="portrait" paperSize="9" scale="75" r:id="rId1"/>
</worksheet>
</file>

<file path=xl/worksheets/sheet9.xml><?xml version="1.0" encoding="utf-8"?>
<worksheet xmlns="http://schemas.openxmlformats.org/spreadsheetml/2006/main" xmlns:r="http://schemas.openxmlformats.org/officeDocument/2006/relationships">
  <sheetPr>
    <tabColor rgb="FF92D050"/>
  </sheetPr>
  <dimension ref="A1:W54"/>
  <sheetViews>
    <sheetView zoomScale="117" zoomScaleNormal="117" zoomScalePageLayoutView="0" workbookViewId="0" topLeftCell="A39">
      <selection activeCell="G57" sqref="G57"/>
    </sheetView>
  </sheetViews>
  <sheetFormatPr defaultColWidth="8.8515625" defaultRowHeight="12.75"/>
  <cols>
    <col min="1" max="1" width="43.7109375" style="29" customWidth="1"/>
    <col min="2" max="2" width="15.140625" style="29" customWidth="1"/>
    <col min="3" max="4" width="11.7109375" style="29" customWidth="1"/>
    <col min="5" max="5" width="13.57421875" style="29" customWidth="1"/>
    <col min="6" max="7" width="11.7109375" style="29" customWidth="1"/>
    <col min="8" max="8" width="11.7109375" style="1" customWidth="1"/>
    <col min="9" max="9" width="15.140625" style="2" customWidth="1"/>
    <col min="10" max="11" width="11.7109375" style="2" customWidth="1"/>
    <col min="12" max="12" width="14.7109375" style="2" customWidth="1"/>
    <col min="13" max="13" width="11.7109375" style="2" customWidth="1"/>
    <col min="14" max="14" width="15.7109375" style="2" customWidth="1"/>
    <col min="15" max="19" width="11.7109375" style="2" customWidth="1"/>
    <col min="20" max="22" width="15.7109375" style="2" customWidth="1"/>
    <col min="23" max="23" width="17.421875" style="2" customWidth="1"/>
    <col min="24" max="16384" width="8.8515625" style="2" customWidth="1"/>
  </cols>
  <sheetData>
    <row r="1" spans="1:7" ht="12.75">
      <c r="A1" s="3" t="s">
        <v>33</v>
      </c>
      <c r="B1" s="3"/>
      <c r="C1" s="3"/>
      <c r="G1" s="19" t="s">
        <v>34</v>
      </c>
    </row>
    <row r="2" spans="1:3" ht="12.75">
      <c r="A2" s="4"/>
      <c r="B2" s="5"/>
      <c r="C2" s="5"/>
    </row>
    <row r="3" spans="1:7" ht="12.75">
      <c r="A3" s="3" t="s">
        <v>1</v>
      </c>
      <c r="C3" s="6" t="s">
        <v>2</v>
      </c>
      <c r="F3" s="166"/>
      <c r="G3" s="31"/>
    </row>
    <row r="4" spans="1:7" ht="12.75">
      <c r="A4" s="3" t="s">
        <v>3</v>
      </c>
      <c r="C4" s="6" t="s">
        <v>4</v>
      </c>
      <c r="F4" s="202"/>
      <c r="G4" s="31"/>
    </row>
    <row r="5" spans="1:7" ht="12.75">
      <c r="A5" s="3" t="s">
        <v>308</v>
      </c>
      <c r="C5" s="203">
        <v>2022</v>
      </c>
      <c r="G5" s="31"/>
    </row>
    <row r="6" spans="1:3" ht="12.75">
      <c r="A6" s="4"/>
      <c r="B6" s="5"/>
      <c r="C6" s="5"/>
    </row>
    <row r="7" spans="1:3" ht="12.75">
      <c r="A7" s="3" t="s">
        <v>134</v>
      </c>
      <c r="B7" s="3"/>
      <c r="C7" s="3"/>
    </row>
    <row r="8" spans="1:3" ht="12.75">
      <c r="A8" s="181" t="s">
        <v>376</v>
      </c>
      <c r="C8" s="3"/>
    </row>
    <row r="9" spans="1:3" ht="12.75">
      <c r="A9" s="4"/>
      <c r="B9" s="3"/>
      <c r="C9" s="3"/>
    </row>
    <row r="10" spans="1:9" s="216" customFormat="1" ht="12.75">
      <c r="A10" s="206"/>
      <c r="B10" s="165"/>
      <c r="C10" s="165"/>
      <c r="D10" s="214"/>
      <c r="E10" s="214"/>
      <c r="F10" s="214"/>
      <c r="G10" s="214"/>
      <c r="H10" s="207"/>
      <c r="I10" s="215"/>
    </row>
    <row r="11" spans="1:9" s="216" customFormat="1" ht="12.75">
      <c r="A11" s="3" t="s">
        <v>375</v>
      </c>
      <c r="B11" s="214"/>
      <c r="C11" s="214"/>
      <c r="D11" s="214"/>
      <c r="E11" s="214"/>
      <c r="F11" s="214"/>
      <c r="G11" s="214"/>
      <c r="H11" s="207"/>
      <c r="I11" s="215"/>
    </row>
    <row r="12" spans="1:16" s="216" customFormat="1" ht="12.75">
      <c r="A12" s="214"/>
      <c r="B12" s="214"/>
      <c r="C12" s="214"/>
      <c r="D12" s="214"/>
      <c r="E12" s="214"/>
      <c r="F12" s="214"/>
      <c r="G12" s="214"/>
      <c r="H12" s="207"/>
      <c r="I12" s="215"/>
      <c r="O12" s="265"/>
      <c r="P12" s="265"/>
    </row>
    <row r="13" spans="1:16" s="4" customFormat="1" ht="101.25">
      <c r="A13" s="700" t="s">
        <v>378</v>
      </c>
      <c r="B13" s="709" t="s">
        <v>285</v>
      </c>
      <c r="C13" s="709" t="s">
        <v>654</v>
      </c>
      <c r="D13" s="229" t="s">
        <v>379</v>
      </c>
      <c r="E13" s="229" t="s">
        <v>380</v>
      </c>
      <c r="F13" s="229"/>
      <c r="G13" s="229"/>
      <c r="H13" s="229" t="s">
        <v>389</v>
      </c>
      <c r="I13" s="229" t="s">
        <v>382</v>
      </c>
      <c r="J13" s="229"/>
      <c r="K13" s="229"/>
      <c r="L13" s="229" t="s">
        <v>370</v>
      </c>
      <c r="M13" s="229" t="s">
        <v>384</v>
      </c>
      <c r="N13" s="229" t="s">
        <v>377</v>
      </c>
      <c r="O13" s="348" t="s">
        <v>497</v>
      </c>
      <c r="P13" s="349"/>
    </row>
    <row r="14" spans="1:16" s="216" customFormat="1" ht="38.25" customHeight="1">
      <c r="A14" s="700"/>
      <c r="B14" s="710"/>
      <c r="C14" s="710"/>
      <c r="D14" s="230" t="s">
        <v>59</v>
      </c>
      <c r="E14" s="231" t="s">
        <v>472</v>
      </c>
      <c r="F14" s="231" t="s">
        <v>473</v>
      </c>
      <c r="G14" s="231" t="s">
        <v>474</v>
      </c>
      <c r="H14" s="230" t="s">
        <v>372</v>
      </c>
      <c r="I14" s="231" t="s">
        <v>475</v>
      </c>
      <c r="J14" s="231" t="s">
        <v>476</v>
      </c>
      <c r="K14" s="231" t="s">
        <v>477</v>
      </c>
      <c r="L14" s="230" t="s">
        <v>373</v>
      </c>
      <c r="M14" s="230" t="s">
        <v>204</v>
      </c>
      <c r="N14" s="230" t="s">
        <v>414</v>
      </c>
      <c r="O14" s="346"/>
      <c r="P14" s="347"/>
    </row>
    <row r="15" spans="1:16" s="4" customFormat="1" ht="12" customHeight="1">
      <c r="A15" s="232">
        <v>2019</v>
      </c>
      <c r="B15" s="314"/>
      <c r="C15" s="314"/>
      <c r="D15" s="233"/>
      <c r="E15" s="233"/>
      <c r="F15" s="233"/>
      <c r="G15" s="233"/>
      <c r="H15" s="233">
        <f>SUM(E15:G15)</f>
        <v>0</v>
      </c>
      <c r="I15" s="233"/>
      <c r="J15" s="233"/>
      <c r="K15" s="233"/>
      <c r="L15" s="233">
        <f>SUM(I15:K15)</f>
        <v>0</v>
      </c>
      <c r="M15" s="233"/>
      <c r="N15" s="233">
        <f>+D15-H15-L15-M15</f>
        <v>0</v>
      </c>
      <c r="O15" s="346"/>
      <c r="P15" s="347"/>
    </row>
    <row r="16" spans="1:16" s="4" customFormat="1" ht="12.75" customHeight="1">
      <c r="A16" s="232">
        <v>2020</v>
      </c>
      <c r="B16" s="314"/>
      <c r="C16" s="314"/>
      <c r="D16" s="233"/>
      <c r="E16" s="242"/>
      <c r="F16" s="233"/>
      <c r="G16" s="233"/>
      <c r="H16" s="233">
        <f>SUM(E16:G16)</f>
        <v>0</v>
      </c>
      <c r="I16" s="242"/>
      <c r="J16" s="233"/>
      <c r="K16" s="233"/>
      <c r="L16" s="233">
        <f>SUM(I16:K16)</f>
        <v>0</v>
      </c>
      <c r="M16" s="233"/>
      <c r="N16" s="233">
        <f>+D16-H16-L16</f>
        <v>0</v>
      </c>
      <c r="O16" s="346"/>
      <c r="P16" s="347"/>
    </row>
    <row r="17" spans="1:16" s="4" customFormat="1" ht="12" customHeight="1">
      <c r="A17" s="232">
        <v>2021</v>
      </c>
      <c r="B17" s="314"/>
      <c r="C17" s="314"/>
      <c r="D17" s="233"/>
      <c r="E17" s="242"/>
      <c r="F17" s="242"/>
      <c r="G17" s="233"/>
      <c r="H17" s="233">
        <f>SUM(E17:G17)</f>
        <v>0</v>
      </c>
      <c r="I17" s="242"/>
      <c r="J17" s="242"/>
      <c r="K17" s="233"/>
      <c r="L17" s="233">
        <f>SUM(I17:K17)</f>
        <v>0</v>
      </c>
      <c r="M17" s="233"/>
      <c r="N17" s="233">
        <f>+D17-H17-L17</f>
        <v>0</v>
      </c>
      <c r="O17" s="346"/>
      <c r="P17" s="347"/>
    </row>
    <row r="18" spans="1:16" s="4" customFormat="1" ht="12" customHeight="1">
      <c r="A18" s="264"/>
      <c r="B18" s="314"/>
      <c r="C18" s="314"/>
      <c r="D18" s="233"/>
      <c r="E18" s="233"/>
      <c r="F18" s="233"/>
      <c r="G18" s="233"/>
      <c r="H18" s="233">
        <f>SUM(E18:G18)</f>
        <v>0</v>
      </c>
      <c r="I18" s="233"/>
      <c r="J18" s="233"/>
      <c r="K18" s="233"/>
      <c r="L18" s="233">
        <f>SUM(I18:K18)</f>
        <v>0</v>
      </c>
      <c r="M18" s="233"/>
      <c r="N18" s="233">
        <f>+D18-H18-L18</f>
        <v>0</v>
      </c>
      <c r="O18" s="346"/>
      <c r="P18" s="347"/>
    </row>
    <row r="19" spans="1:14" s="4" customFormat="1" ht="12" customHeight="1">
      <c r="A19" s="234" t="s">
        <v>374</v>
      </c>
      <c r="B19" s="314"/>
      <c r="C19" s="314"/>
      <c r="D19" s="235">
        <f>SUM(D15:D18)</f>
        <v>0</v>
      </c>
      <c r="E19" s="235">
        <f aca="true" t="shared" si="0" ref="E19:L19">SUM(E15:E18)</f>
        <v>0</v>
      </c>
      <c r="F19" s="235">
        <f t="shared" si="0"/>
        <v>0</v>
      </c>
      <c r="G19" s="235">
        <f t="shared" si="0"/>
        <v>0</v>
      </c>
      <c r="H19" s="235">
        <f t="shared" si="0"/>
        <v>0</v>
      </c>
      <c r="I19" s="235">
        <f t="shared" si="0"/>
        <v>0</v>
      </c>
      <c r="J19" s="235">
        <f t="shared" si="0"/>
        <v>0</v>
      </c>
      <c r="K19" s="235">
        <f t="shared" si="0"/>
        <v>0</v>
      </c>
      <c r="L19" s="235">
        <f t="shared" si="0"/>
        <v>0</v>
      </c>
      <c r="M19" s="235">
        <f>SUM(M15:M18)</f>
        <v>0</v>
      </c>
      <c r="N19" s="235">
        <f>SUM(N15:N18)</f>
        <v>0</v>
      </c>
    </row>
    <row r="20" spans="1:12" s="4" customFormat="1" ht="12" customHeight="1">
      <c r="A20" s="701"/>
      <c r="B20" s="701"/>
      <c r="C20" s="701"/>
      <c r="D20" s="701"/>
      <c r="E20" s="701"/>
      <c r="F20" s="701"/>
      <c r="G20" s="184"/>
      <c r="H20" s="182"/>
      <c r="I20" s="207"/>
      <c r="L20" s="245"/>
    </row>
    <row r="21" spans="1:12" s="4" customFormat="1" ht="12" customHeight="1">
      <c r="A21" s="701"/>
      <c r="B21" s="701"/>
      <c r="C21" s="701"/>
      <c r="D21" s="701"/>
      <c r="E21" s="701"/>
      <c r="F21" s="701"/>
      <c r="G21" s="184"/>
      <c r="H21" s="182"/>
      <c r="I21" s="207"/>
      <c r="L21" s="243"/>
    </row>
    <row r="22" spans="1:9" s="4" customFormat="1" ht="12" customHeight="1">
      <c r="A22" s="701"/>
      <c r="B22" s="701"/>
      <c r="C22" s="701"/>
      <c r="D22" s="701"/>
      <c r="E22" s="701"/>
      <c r="F22" s="701"/>
      <c r="G22" s="184"/>
      <c r="H22" s="182"/>
      <c r="I22" s="207"/>
    </row>
    <row r="23" spans="1:9" s="4" customFormat="1" ht="14.25" customHeight="1">
      <c r="A23" s="708" t="s">
        <v>428</v>
      </c>
      <c r="B23" s="708"/>
      <c r="C23" s="708"/>
      <c r="D23" s="708"/>
      <c r="E23" s="708"/>
      <c r="F23" s="708"/>
      <c r="G23" s="184"/>
      <c r="H23" s="182"/>
      <c r="I23" s="207"/>
    </row>
    <row r="24" spans="1:10" s="4" customFormat="1" ht="14.25" customHeight="1">
      <c r="A24" s="183"/>
      <c r="B24" s="183"/>
      <c r="C24" s="183"/>
      <c r="D24" s="183"/>
      <c r="E24" s="183"/>
      <c r="F24" s="183"/>
      <c r="G24" s="184"/>
      <c r="H24" s="712"/>
      <c r="I24" s="712"/>
      <c r="J24" s="712"/>
    </row>
    <row r="25" spans="1:8" s="4" customFormat="1" ht="14.25" customHeight="1">
      <c r="A25" s="183"/>
      <c r="B25" s="183"/>
      <c r="C25" s="183"/>
      <c r="D25" s="183"/>
      <c r="E25" s="183"/>
      <c r="F25" s="183"/>
      <c r="G25" s="184"/>
      <c r="H25" s="182"/>
    </row>
    <row r="26" spans="1:23" s="4" customFormat="1" ht="123.75">
      <c r="A26" s="700" t="s">
        <v>390</v>
      </c>
      <c r="B26" s="229" t="s">
        <v>393</v>
      </c>
      <c r="C26" s="700" t="s">
        <v>652</v>
      </c>
      <c r="D26" s="700"/>
      <c r="E26" s="700"/>
      <c r="F26" s="700"/>
      <c r="G26" s="700"/>
      <c r="H26" s="229" t="s">
        <v>415</v>
      </c>
      <c r="I26" s="700" t="s">
        <v>399</v>
      </c>
      <c r="J26" s="700"/>
      <c r="K26" s="700"/>
      <c r="L26" s="700"/>
      <c r="M26" s="700"/>
      <c r="N26" s="229" t="s">
        <v>417</v>
      </c>
      <c r="O26" s="700" t="s">
        <v>400</v>
      </c>
      <c r="P26" s="700"/>
      <c r="Q26" s="700"/>
      <c r="R26" s="700"/>
      <c r="S26" s="700"/>
      <c r="T26" s="229" t="s">
        <v>386</v>
      </c>
      <c r="U26" s="229" t="s">
        <v>371</v>
      </c>
      <c r="V26" s="700" t="s">
        <v>497</v>
      </c>
      <c r="W26" s="700"/>
    </row>
    <row r="27" spans="1:23" s="4" customFormat="1" ht="22.5">
      <c r="A27" s="700"/>
      <c r="B27" s="230" t="s">
        <v>59</v>
      </c>
      <c r="C27" s="237" t="s">
        <v>478</v>
      </c>
      <c r="D27" s="236" t="s">
        <v>479</v>
      </c>
      <c r="E27" s="236" t="s">
        <v>480</v>
      </c>
      <c r="F27" s="236" t="s">
        <v>481</v>
      </c>
      <c r="G27" s="236" t="s">
        <v>482</v>
      </c>
      <c r="H27" s="230" t="s">
        <v>416</v>
      </c>
      <c r="I27" s="237" t="s">
        <v>483</v>
      </c>
      <c r="J27" s="237" t="s">
        <v>484</v>
      </c>
      <c r="K27" s="237" t="s">
        <v>485</v>
      </c>
      <c r="L27" s="237" t="s">
        <v>486</v>
      </c>
      <c r="M27" s="237" t="s">
        <v>487</v>
      </c>
      <c r="N27" s="230" t="s">
        <v>418</v>
      </c>
      <c r="O27" s="236" t="s">
        <v>488</v>
      </c>
      <c r="P27" s="236" t="s">
        <v>489</v>
      </c>
      <c r="Q27" s="236" t="s">
        <v>490</v>
      </c>
      <c r="R27" s="236" t="s">
        <v>491</v>
      </c>
      <c r="S27" s="236" t="s">
        <v>492</v>
      </c>
      <c r="T27" s="230" t="s">
        <v>419</v>
      </c>
      <c r="U27" s="230" t="s">
        <v>420</v>
      </c>
      <c r="V27" s="700"/>
      <c r="W27" s="700"/>
    </row>
    <row r="28" spans="1:23" s="4" customFormat="1" ht="12">
      <c r="A28" s="246">
        <v>2018</v>
      </c>
      <c r="B28" s="238"/>
      <c r="C28" s="241"/>
      <c r="D28" s="242"/>
      <c r="E28" s="242"/>
      <c r="F28" s="242"/>
      <c r="G28" s="242"/>
      <c r="H28" s="240">
        <f>+B28-C28-D28-E28-F28-G28</f>
        <v>0</v>
      </c>
      <c r="I28" s="251"/>
      <c r="J28" s="233"/>
      <c r="K28" s="233"/>
      <c r="L28" s="233"/>
      <c r="M28" s="233"/>
      <c r="N28" s="233">
        <f>+H28-I28-J28-K28-L28-M28</f>
        <v>0</v>
      </c>
      <c r="O28" s="248"/>
      <c r="P28" s="239"/>
      <c r="Q28" s="239"/>
      <c r="R28" s="239"/>
      <c r="S28" s="239"/>
      <c r="T28" s="233"/>
      <c r="U28" s="233">
        <f>+N28-O28-P28-Q28-R28-S28-T28</f>
        <v>0</v>
      </c>
      <c r="V28" s="711"/>
      <c r="W28" s="711"/>
    </row>
    <row r="29" spans="1:23" s="4" customFormat="1" ht="12">
      <c r="A29" s="246">
        <v>2019</v>
      </c>
      <c r="B29" s="238"/>
      <c r="C29" s="242"/>
      <c r="D29" s="243"/>
      <c r="E29" s="242"/>
      <c r="F29" s="242"/>
      <c r="G29" s="242"/>
      <c r="H29" s="240">
        <f>+B29-C29-D29-E29-F29-G29</f>
        <v>0</v>
      </c>
      <c r="I29" s="242"/>
      <c r="J29" s="250"/>
      <c r="K29" s="239"/>
      <c r="L29" s="239"/>
      <c r="M29" s="239"/>
      <c r="N29" s="233">
        <f>+H29-I29-J29-K29-L29-M29</f>
        <v>0</v>
      </c>
      <c r="O29" s="242"/>
      <c r="P29" s="250"/>
      <c r="Q29" s="239"/>
      <c r="R29" s="239"/>
      <c r="S29" s="239"/>
      <c r="T29" s="233"/>
      <c r="U29" s="233">
        <f>+N29-O29-P29-Q29-R29-S29-T29</f>
        <v>0</v>
      </c>
      <c r="V29" s="711"/>
      <c r="W29" s="711"/>
    </row>
    <row r="30" spans="1:23" s="4" customFormat="1" ht="12" customHeight="1">
      <c r="A30" s="246">
        <v>2020</v>
      </c>
      <c r="B30" s="238"/>
      <c r="C30" s="242"/>
      <c r="D30" s="242"/>
      <c r="E30" s="243"/>
      <c r="F30" s="242"/>
      <c r="G30" s="242"/>
      <c r="H30" s="240">
        <f>+B30-C30-D30-E30-F30-G30</f>
        <v>0</v>
      </c>
      <c r="I30" s="242"/>
      <c r="J30" s="242"/>
      <c r="K30" s="250"/>
      <c r="L30" s="239"/>
      <c r="M30" s="239"/>
      <c r="N30" s="233">
        <f>+H30-I30-J30-K30-L30-M30</f>
        <v>0</v>
      </c>
      <c r="O30" s="242"/>
      <c r="P30" s="242"/>
      <c r="Q30" s="250"/>
      <c r="R30" s="239"/>
      <c r="S30" s="239"/>
      <c r="T30" s="233"/>
      <c r="U30" s="233">
        <f>+N30-O30-P30-Q30-R30-S30-T30</f>
        <v>0</v>
      </c>
      <c r="V30" s="711"/>
      <c r="W30" s="711"/>
    </row>
    <row r="31" spans="1:23" s="4" customFormat="1" ht="12">
      <c r="A31" s="246">
        <v>2021</v>
      </c>
      <c r="B31" s="238"/>
      <c r="C31" s="242"/>
      <c r="D31" s="242"/>
      <c r="E31" s="242"/>
      <c r="F31" s="243"/>
      <c r="G31" s="242"/>
      <c r="H31" s="240">
        <f>+B31-C31-D31-E31-F31-G31</f>
        <v>0</v>
      </c>
      <c r="I31" s="242"/>
      <c r="J31" s="242"/>
      <c r="K31" s="242"/>
      <c r="L31" s="250"/>
      <c r="M31" s="239"/>
      <c r="N31" s="233">
        <f>+H31-I31-J31-K31-L31-M31</f>
        <v>0</v>
      </c>
      <c r="O31" s="242"/>
      <c r="P31" s="242"/>
      <c r="Q31" s="242"/>
      <c r="R31" s="250"/>
      <c r="S31" s="239"/>
      <c r="T31" s="233"/>
      <c r="U31" s="233">
        <f>+N31-O31-P31-Q31-R31-S31-T31</f>
        <v>0</v>
      </c>
      <c r="V31" s="711"/>
      <c r="W31" s="711"/>
    </row>
    <row r="32" spans="1:23" s="4" customFormat="1" ht="12">
      <c r="A32" s="246">
        <v>2022</v>
      </c>
      <c r="B32" s="238"/>
      <c r="C32" s="242"/>
      <c r="D32" s="242"/>
      <c r="E32" s="242"/>
      <c r="F32" s="242"/>
      <c r="G32" s="244"/>
      <c r="H32" s="240">
        <f>+B32-C32-D32-E32-F32-G32</f>
        <v>0</v>
      </c>
      <c r="I32" s="242"/>
      <c r="J32" s="242"/>
      <c r="K32" s="242"/>
      <c r="L32" s="242"/>
      <c r="M32" s="247"/>
      <c r="N32" s="233">
        <f>+H32-I32-J32-K32-L32-M32</f>
        <v>0</v>
      </c>
      <c r="O32" s="242"/>
      <c r="P32" s="242"/>
      <c r="Q32" s="242"/>
      <c r="R32" s="242"/>
      <c r="S32" s="247"/>
      <c r="T32" s="233"/>
      <c r="U32" s="233">
        <f>+N32-O32-P32-Q32-R32-S32-T32</f>
        <v>0</v>
      </c>
      <c r="V32" s="711"/>
      <c r="W32" s="711"/>
    </row>
    <row r="33" spans="1:23" s="4" customFormat="1" ht="12">
      <c r="A33" s="234" t="s">
        <v>374</v>
      </c>
      <c r="B33" s="235">
        <f aca="true" t="shared" si="1" ref="B33:U33">SUM(B28:B32)</f>
        <v>0</v>
      </c>
      <c r="C33" s="235">
        <f t="shared" si="1"/>
        <v>0</v>
      </c>
      <c r="D33" s="235">
        <f t="shared" si="1"/>
        <v>0</v>
      </c>
      <c r="E33" s="235">
        <f t="shared" si="1"/>
        <v>0</v>
      </c>
      <c r="F33" s="235">
        <f t="shared" si="1"/>
        <v>0</v>
      </c>
      <c r="G33" s="235">
        <f t="shared" si="1"/>
        <v>0</v>
      </c>
      <c r="H33" s="235">
        <f t="shared" si="1"/>
        <v>0</v>
      </c>
      <c r="I33" s="249">
        <f t="shared" si="1"/>
        <v>0</v>
      </c>
      <c r="J33" s="249">
        <f t="shared" si="1"/>
        <v>0</v>
      </c>
      <c r="K33" s="249">
        <f t="shared" si="1"/>
        <v>0</v>
      </c>
      <c r="L33" s="249">
        <f t="shared" si="1"/>
        <v>0</v>
      </c>
      <c r="M33" s="235">
        <f t="shared" si="1"/>
        <v>0</v>
      </c>
      <c r="N33" s="235">
        <f t="shared" si="1"/>
        <v>0</v>
      </c>
      <c r="O33" s="249">
        <f t="shared" si="1"/>
        <v>0</v>
      </c>
      <c r="P33" s="249">
        <f t="shared" si="1"/>
        <v>0</v>
      </c>
      <c r="Q33" s="249">
        <f t="shared" si="1"/>
        <v>0</v>
      </c>
      <c r="R33" s="249">
        <f t="shared" si="1"/>
        <v>0</v>
      </c>
      <c r="S33" s="249">
        <f t="shared" si="1"/>
        <v>0</v>
      </c>
      <c r="T33" s="235">
        <f t="shared" si="1"/>
        <v>0</v>
      </c>
      <c r="U33" s="235">
        <f t="shared" si="1"/>
        <v>0</v>
      </c>
      <c r="W33" s="243"/>
    </row>
    <row r="34" spans="1:8" s="4" customFormat="1" ht="12">
      <c r="A34" s="183"/>
      <c r="B34" s="183"/>
      <c r="C34" s="183"/>
      <c r="D34" s="183"/>
      <c r="E34" s="183"/>
      <c r="F34" s="183"/>
      <c r="G34" s="184"/>
      <c r="H34" s="182"/>
    </row>
    <row r="35" spans="1:7" s="4" customFormat="1" ht="12">
      <c r="A35" s="17"/>
      <c r="B35" s="17"/>
      <c r="C35" s="17"/>
      <c r="D35" s="17"/>
      <c r="E35" s="17"/>
      <c r="F35" s="17"/>
      <c r="G35" s="96"/>
    </row>
    <row r="36" spans="1:9" s="1" customFormat="1" ht="12" customHeight="1">
      <c r="A36" s="705" t="s">
        <v>37</v>
      </c>
      <c r="B36" s="706"/>
      <c r="C36" s="706"/>
      <c r="D36" s="706"/>
      <c r="E36" s="706"/>
      <c r="F36" s="706"/>
      <c r="G36" s="706"/>
      <c r="H36" s="706"/>
      <c r="I36" s="707"/>
    </row>
    <row r="37" spans="1:9" s="1" customFormat="1" ht="18" customHeight="1">
      <c r="A37" s="545" t="s">
        <v>383</v>
      </c>
      <c r="B37" s="546"/>
      <c r="C37" s="546"/>
      <c r="D37" s="546"/>
      <c r="E37" s="546"/>
      <c r="F37" s="546"/>
      <c r="G37" s="546"/>
      <c r="H37" s="546"/>
      <c r="I37" s="547"/>
    </row>
    <row r="38" spans="1:9" s="1" customFormat="1" ht="82.5" customHeight="1">
      <c r="A38" s="548" t="s">
        <v>493</v>
      </c>
      <c r="B38" s="549"/>
      <c r="C38" s="549"/>
      <c r="D38" s="549"/>
      <c r="E38" s="549"/>
      <c r="F38" s="549"/>
      <c r="G38" s="549"/>
      <c r="H38" s="549"/>
      <c r="I38" s="550"/>
    </row>
    <row r="39" spans="1:9" s="1" customFormat="1" ht="25.5" customHeight="1">
      <c r="A39" s="548" t="s">
        <v>381</v>
      </c>
      <c r="B39" s="549"/>
      <c r="C39" s="549"/>
      <c r="D39" s="549"/>
      <c r="E39" s="549"/>
      <c r="F39" s="549"/>
      <c r="G39" s="549"/>
      <c r="H39" s="549"/>
      <c r="I39" s="550"/>
    </row>
    <row r="40" spans="1:9" s="1" customFormat="1" ht="57" customHeight="1">
      <c r="A40" s="548" t="s">
        <v>494</v>
      </c>
      <c r="B40" s="549"/>
      <c r="C40" s="549"/>
      <c r="D40" s="549"/>
      <c r="E40" s="549"/>
      <c r="F40" s="549"/>
      <c r="G40" s="549"/>
      <c r="H40" s="549"/>
      <c r="I40" s="550"/>
    </row>
    <row r="41" spans="1:9" s="1" customFormat="1" ht="25.5" customHeight="1">
      <c r="A41" s="548" t="s">
        <v>385</v>
      </c>
      <c r="B41" s="549"/>
      <c r="C41" s="549"/>
      <c r="D41" s="549"/>
      <c r="E41" s="549"/>
      <c r="F41" s="549"/>
      <c r="G41" s="549"/>
      <c r="H41" s="549"/>
      <c r="I41" s="550"/>
    </row>
    <row r="42" spans="1:9" s="1" customFormat="1" ht="25.5" customHeight="1">
      <c r="A42" s="548" t="s">
        <v>391</v>
      </c>
      <c r="B42" s="549"/>
      <c r="C42" s="549"/>
      <c r="D42" s="549"/>
      <c r="E42" s="549"/>
      <c r="F42" s="549"/>
      <c r="G42" s="549"/>
      <c r="H42" s="549"/>
      <c r="I42" s="550"/>
    </row>
    <row r="43" spans="1:9" s="1" customFormat="1" ht="25.5" customHeight="1">
      <c r="A43" s="548" t="s">
        <v>392</v>
      </c>
      <c r="B43" s="549"/>
      <c r="C43" s="549"/>
      <c r="D43" s="549"/>
      <c r="E43" s="549"/>
      <c r="F43" s="549"/>
      <c r="G43" s="549"/>
      <c r="H43" s="549"/>
      <c r="I43" s="550"/>
    </row>
    <row r="44" spans="1:9" s="1" customFormat="1" ht="94.5" customHeight="1">
      <c r="A44" s="548" t="s">
        <v>653</v>
      </c>
      <c r="B44" s="549"/>
      <c r="C44" s="549"/>
      <c r="D44" s="549"/>
      <c r="E44" s="549"/>
      <c r="F44" s="549"/>
      <c r="G44" s="549"/>
      <c r="H44" s="549"/>
      <c r="I44" s="550"/>
    </row>
    <row r="45" spans="1:9" s="1" customFormat="1" ht="25.5" customHeight="1">
      <c r="A45" s="548" t="s">
        <v>401</v>
      </c>
      <c r="B45" s="549"/>
      <c r="C45" s="549"/>
      <c r="D45" s="549"/>
      <c r="E45" s="549"/>
      <c r="F45" s="549"/>
      <c r="G45" s="549"/>
      <c r="H45" s="549"/>
      <c r="I45" s="550"/>
    </row>
    <row r="46" spans="1:9" s="1" customFormat="1" ht="23.25" customHeight="1">
      <c r="A46" s="697" t="s">
        <v>387</v>
      </c>
      <c r="B46" s="698"/>
      <c r="C46" s="698"/>
      <c r="D46" s="698"/>
      <c r="E46" s="698"/>
      <c r="F46" s="698"/>
      <c r="G46" s="698"/>
      <c r="H46" s="698"/>
      <c r="I46" s="699"/>
    </row>
    <row r="47" spans="1:9" s="1" customFormat="1" ht="28.5" customHeight="1">
      <c r="A47" s="702" t="s">
        <v>498</v>
      </c>
      <c r="B47" s="703"/>
      <c r="C47" s="703"/>
      <c r="D47" s="703"/>
      <c r="E47" s="703"/>
      <c r="F47" s="703"/>
      <c r="G47" s="703"/>
      <c r="H47" s="703"/>
      <c r="I47" s="704"/>
    </row>
    <row r="48" spans="1:9" ht="12.75">
      <c r="A48" s="500"/>
      <c r="B48" s="500"/>
      <c r="C48" s="500"/>
      <c r="D48" s="500"/>
      <c r="E48" s="500"/>
      <c r="F48" s="500"/>
      <c r="G48" s="500"/>
      <c r="H48" s="501"/>
      <c r="I48" s="501"/>
    </row>
    <row r="49" spans="1:9" ht="12.75">
      <c r="A49" s="500"/>
      <c r="B49" s="500"/>
      <c r="C49" s="500"/>
      <c r="D49" s="500"/>
      <c r="E49" s="500"/>
      <c r="F49" s="500"/>
      <c r="G49" s="500"/>
      <c r="H49" s="501"/>
      <c r="I49" s="501"/>
    </row>
    <row r="50" spans="1:9" ht="12.75">
      <c r="A50" s="500"/>
      <c r="B50" s="500"/>
      <c r="C50" s="500"/>
      <c r="D50" s="500"/>
      <c r="E50" s="500"/>
      <c r="F50" s="500"/>
      <c r="G50" s="500"/>
      <c r="H50" s="501"/>
      <c r="I50" s="501"/>
    </row>
    <row r="51" spans="1:9" ht="12.75">
      <c r="A51" s="545" t="s">
        <v>446</v>
      </c>
      <c r="B51" s="546"/>
      <c r="C51" s="546"/>
      <c r="D51" s="546"/>
      <c r="E51" s="546"/>
      <c r="F51" s="546"/>
      <c r="G51" s="546"/>
      <c r="H51" s="546"/>
      <c r="I51" s="547"/>
    </row>
    <row r="52" spans="1:9" ht="12.75">
      <c r="A52" s="548"/>
      <c r="B52" s="549"/>
      <c r="C52" s="549"/>
      <c r="D52" s="549"/>
      <c r="E52" s="549"/>
      <c r="F52" s="549"/>
      <c r="G52" s="549"/>
      <c r="H52" s="549"/>
      <c r="I52" s="550"/>
    </row>
    <row r="53" spans="1:9" ht="12.75">
      <c r="A53" s="548"/>
      <c r="B53" s="549"/>
      <c r="C53" s="549"/>
      <c r="D53" s="549"/>
      <c r="E53" s="549"/>
      <c r="F53" s="549"/>
      <c r="G53" s="549"/>
      <c r="H53" s="549"/>
      <c r="I53" s="550"/>
    </row>
    <row r="54" spans="1:9" ht="12.75">
      <c r="A54" s="551"/>
      <c r="B54" s="552"/>
      <c r="C54" s="552"/>
      <c r="D54" s="552"/>
      <c r="E54" s="552"/>
      <c r="F54" s="552"/>
      <c r="G54" s="552"/>
      <c r="H54" s="552"/>
      <c r="I54" s="553"/>
    </row>
  </sheetData>
  <sheetProtection selectLockedCells="1" selectUnlockedCells="1"/>
  <mergeCells count="31">
    <mergeCell ref="V31:W31"/>
    <mergeCell ref="V32:W32"/>
    <mergeCell ref="H24:J24"/>
    <mergeCell ref="V26:W27"/>
    <mergeCell ref="V28:W28"/>
    <mergeCell ref="V29:W29"/>
    <mergeCell ref="V30:W30"/>
    <mergeCell ref="A20:F20"/>
    <mergeCell ref="A23:F23"/>
    <mergeCell ref="A13:A14"/>
    <mergeCell ref="A26:A27"/>
    <mergeCell ref="O26:S26"/>
    <mergeCell ref="I26:M26"/>
    <mergeCell ref="B13:B14"/>
    <mergeCell ref="C13:C14"/>
    <mergeCell ref="A51:I54"/>
    <mergeCell ref="C26:G26"/>
    <mergeCell ref="A21:F21"/>
    <mergeCell ref="A22:F22"/>
    <mergeCell ref="A37:I37"/>
    <mergeCell ref="A38:I38"/>
    <mergeCell ref="A39:I39"/>
    <mergeCell ref="A40:I40"/>
    <mergeCell ref="A47:I47"/>
    <mergeCell ref="A36:I36"/>
    <mergeCell ref="A41:I41"/>
    <mergeCell ref="A42:I42"/>
    <mergeCell ref="A43:I43"/>
    <mergeCell ref="A44:I44"/>
    <mergeCell ref="A45:I45"/>
    <mergeCell ref="A46:I46"/>
  </mergeCells>
  <hyperlinks>
    <hyperlink ref="G1" location="Índice_Anexos_ICT!A1" display="Índice"/>
  </hyperlinks>
  <printOptions/>
  <pageMargins left="0.39375" right="0.39375" top="0.39375" bottom="0.39375" header="0.5118055555555555" footer="0.5118055555555555"/>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04_2016 Anexos ICT 2015</dc:title>
  <dc:subject/>
  <dc:creator>Servicio de Rentas Internas</dc:creator>
  <cp:keywords/>
  <dc:description/>
  <cp:lastModifiedBy>Cristhian. Guerra</cp:lastModifiedBy>
  <dcterms:created xsi:type="dcterms:W3CDTF">2002-12-18T17:56:23Z</dcterms:created>
  <dcterms:modified xsi:type="dcterms:W3CDTF">2023-06-02T22:01:13Z</dcterms:modified>
  <cp:category/>
  <cp:version/>
  <cp:contentType/>
  <cp:contentStatus/>
  <cp:revision>50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Servicio de Rentas Internas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